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vakri\Nextcloud\NABAVA\ZA JOSIPU\TKALČIĆEVA 19\"/>
    </mc:Choice>
  </mc:AlternateContent>
  <bookViews>
    <workbookView xWindow="0" yWindow="0" windowWidth="28800" windowHeight="11580" activeTab="1"/>
  </bookViews>
  <sheets>
    <sheet name="Opći uvjeti" sheetId="8" r:id="rId1"/>
    <sheet name="troskovnik- gradj radovi" sheetId="1" r:id="rId2"/>
    <sheet name="rekapitulacija" sheetId="4" r:id="rId3"/>
  </sheets>
  <externalReferences>
    <externalReference r:id="rId4"/>
    <externalReference r:id="rId5"/>
    <externalReference r:id="rId6"/>
    <externalReference r:id="rId7"/>
    <externalReference r:id="rId8"/>
    <externalReference r:id="rId9"/>
  </externalReferences>
  <definedNames>
    <definedName name="___SVEUKUPNO_SVI_RADOVI">#REF!</definedName>
    <definedName name="__0_UKLANJANJE_SVEUKUPNO">#REF!</definedName>
    <definedName name="__A_GRADJEVINSKI_SVEUKUPNO">#REF!</definedName>
    <definedName name="__B_OBRTNICKI_SVEUKUPNO">#REF!</definedName>
    <definedName name="__C_VIO_SVEUKUPNO">#REF!</definedName>
    <definedName name="__D_ELEKTRIKA_SVEUKUPNO">#REF!</definedName>
    <definedName name="__E_VATRODOJAVA_SVEUKUPNO">#REF!</definedName>
    <definedName name="__F_STROJARSTVO_SVEUKUPNO">#REF!</definedName>
    <definedName name="__G_PROMET_SVEUKUPNO">#REF!</definedName>
    <definedName name="__H_DIZALO_SVEUKUPNO">#REF!</definedName>
    <definedName name="_0_DEM_AB_TEM">#REF!</definedName>
    <definedName name="_0_DEM_BRA_STO">#REF!</definedName>
    <definedName name="_0_DEM_ČE">#REF!</definedName>
    <definedName name="_0_DEM_ELEKTRO">#REF!</definedName>
    <definedName name="_0_DEM_FAS_BRAV">#REF!</definedName>
    <definedName name="_0_DEM_FAS_OBLO">#REF!</definedName>
    <definedName name="_0_DEM_GRAD_UKU">#REF!</definedName>
    <definedName name="_0_DEM_GVH">#REF!</definedName>
    <definedName name="_0_DEM_P0KROV">#REF!</definedName>
    <definedName name="_0_DEM_PLIN">#REF!</definedName>
    <definedName name="_0_DEM_PREZIDI">#REF!</definedName>
    <definedName name="_0_DEM_UKU">#REF!</definedName>
    <definedName name="_0_DEM_VIO">#REF!</definedName>
    <definedName name="_0_PZR">#REF!</definedName>
    <definedName name="_A01">#REF!</definedName>
    <definedName name="_A01_n">#REF!</definedName>
    <definedName name="_A01_R">#REF!</definedName>
    <definedName name="_A01_sum">#REF!</definedName>
    <definedName name="_A02">#REF!</definedName>
    <definedName name="_A02_n">#REF!</definedName>
    <definedName name="_A02_R">#REF!</definedName>
    <definedName name="_A02_sum">#REF!</definedName>
    <definedName name="_A03">#REF!</definedName>
    <definedName name="_A03_n">#REF!</definedName>
    <definedName name="_A03_R">#REF!</definedName>
    <definedName name="_A03_sum">#REF!</definedName>
    <definedName name="_A04">#REF!</definedName>
    <definedName name="_A04_n">#REF!</definedName>
    <definedName name="_A04_R">#REF!</definedName>
    <definedName name="_A04_sum">#REF!</definedName>
    <definedName name="_A05">#REF!</definedName>
    <definedName name="_A05_n">#REF!</definedName>
    <definedName name="_A05_R">#REF!</definedName>
    <definedName name="_A05_sum">#REF!</definedName>
    <definedName name="_A06">#REF!</definedName>
    <definedName name="_A06_n">#REF!</definedName>
    <definedName name="_A06_R">#REF!</definedName>
    <definedName name="_A06_sum">#REF!</definedName>
    <definedName name="_A07">#REF!</definedName>
    <definedName name="_A07_n">#REF!</definedName>
    <definedName name="_A07_R">#REF!</definedName>
    <definedName name="_A07_sum">#REF!</definedName>
    <definedName name="_A08">#REF!</definedName>
    <definedName name="_A08_n">#REF!</definedName>
    <definedName name="_A08_R">#REF!</definedName>
    <definedName name="_A08_sum">#REF!</definedName>
    <definedName name="_A16">'[1]A-GOR'!$A$767</definedName>
    <definedName name="_A16_n">'[1]A-GOR'!$C$767</definedName>
    <definedName name="_B10">#REF!</definedName>
    <definedName name="_B10_n">#REF!</definedName>
    <definedName name="_B10_R">#REF!</definedName>
    <definedName name="_B10_sum">#REF!</definedName>
    <definedName name="_B11">#REF!</definedName>
    <definedName name="_B11_n">#REF!</definedName>
    <definedName name="_B11_R">#REF!</definedName>
    <definedName name="_B11_sum">#REF!</definedName>
    <definedName name="_B12">#REF!</definedName>
    <definedName name="_B12_n">#REF!</definedName>
    <definedName name="_B12_R">#REF!</definedName>
    <definedName name="_B12_sum">#REF!</definedName>
    <definedName name="_B13">#REF!</definedName>
    <definedName name="_B13_n">#REF!</definedName>
    <definedName name="_B13_R">#REF!</definedName>
    <definedName name="_B13_sum">#REF!</definedName>
    <definedName name="_B14">#REF!</definedName>
    <definedName name="_B14_n">#REF!</definedName>
    <definedName name="_B14_R">#REF!</definedName>
    <definedName name="_B14_sum">#REF!</definedName>
    <definedName name="_B15">#REF!</definedName>
    <definedName name="_B15_n">#REF!</definedName>
    <definedName name="_B15_R">#REF!</definedName>
    <definedName name="_B15_sum">#REF!</definedName>
    <definedName name="_B16">#REF!</definedName>
    <definedName name="_B16_n">#REF!</definedName>
    <definedName name="_B16_R">#REF!</definedName>
    <definedName name="_B16_sum">#REF!</definedName>
    <definedName name="_B17">#REF!</definedName>
    <definedName name="_B17_n">#REF!</definedName>
    <definedName name="_B17_R">#REF!</definedName>
    <definedName name="_B17_sum">#REF!</definedName>
    <definedName name="_B18">#REF!</definedName>
    <definedName name="_B18_n">#REF!</definedName>
    <definedName name="_B18_R">#REF!</definedName>
    <definedName name="_B18_sum">#REF!</definedName>
    <definedName name="abHOME" localSheetId="0">#REF!</definedName>
    <definedName name="abHOME" localSheetId="2">#N/A</definedName>
    <definedName name="abHOME">'troskovnik- gradj radovi'!#REF!</definedName>
    <definedName name="Alu">#REF!</definedName>
    <definedName name="ArmirackiHOME" localSheetId="0">#REF!</definedName>
    <definedName name="ArmirackiHOME" localSheetId="2">#N/A</definedName>
    <definedName name="ArmirackiHOME">'troskovnik- gradj radovi'!#REF!</definedName>
    <definedName name="Armirački" localSheetId="0">#REF!</definedName>
    <definedName name="Armirački" localSheetId="2">#N/A</definedName>
    <definedName name="Armirački">'troskovnik- gradj radovi'!#REF!</definedName>
    <definedName name="Armiranobetonski" localSheetId="0">#REF!</definedName>
    <definedName name="Armiranobetonski" localSheetId="2">#N/A</definedName>
    <definedName name="Armiranobetonski">'troskovnik- gradj radovi'!#REF!</definedName>
    <definedName name="Bravarski" localSheetId="0">#REF!</definedName>
    <definedName name="Bravarski" localSheetId="2">#N/A</definedName>
    <definedName name="Bravarski">'troskovnik- gradj radovi'!#REF!</definedName>
    <definedName name="BravarskiHOME" localSheetId="0">#REF!</definedName>
    <definedName name="BravarskiHOME" localSheetId="2">#N/A</definedName>
    <definedName name="BravarskiHOME">'troskovnik- gradj radovi'!#REF!</definedName>
    <definedName name="Čelični" localSheetId="0">#REF!</definedName>
    <definedName name="Čelični" localSheetId="2">#N/A</definedName>
    <definedName name="Čelični">'troskovnik- gradj radovi'!#REF!</definedName>
    <definedName name="ČeličniHOME" localSheetId="0">#REF!</definedName>
    <definedName name="ČeličniHOME" localSheetId="2">#N/A</definedName>
    <definedName name="ČeličniHOME">'troskovnik- gradj radovi'!#REF!</definedName>
    <definedName name="ddd">#N/A</definedName>
    <definedName name="fak" localSheetId="0">#REF!</definedName>
    <definedName name="fak">#REF!</definedName>
    <definedName name="Fasaderski">#N/A</definedName>
    <definedName name="FasaderskiHOME" localSheetId="2">[2]troškovnik!#REF!</definedName>
    <definedName name="FasaderskiHOME">[2]troškovnik!#REF!</definedName>
    <definedName name="g">#N/A</definedName>
    <definedName name="GipsHOME" localSheetId="0">#REF!</definedName>
    <definedName name="GipsHOME" localSheetId="2">#N/A</definedName>
    <definedName name="GipsHOME">'troskovnik- gradj radovi'!#REF!</definedName>
    <definedName name="Gipskartonski" localSheetId="0">#REF!</definedName>
    <definedName name="Gipskartonski" localSheetId="2">#N/A</definedName>
    <definedName name="Gipskartonski">'troskovnik- gradj radovi'!#REF!</definedName>
    <definedName name="GipsUKUPNO" localSheetId="0">#REF!</definedName>
    <definedName name="GipsUKUPNO" localSheetId="2">#N/A</definedName>
    <definedName name="GipsUKUPNO">'troskovnik- gradj radovi'!#REF!</definedName>
    <definedName name="gra_ukupno">#REF!</definedName>
    <definedName name="GRADEVINSKIHOME" localSheetId="0">#REF!</definedName>
    <definedName name="GRADEVINSKIHOME" localSheetId="2">#N/A</definedName>
    <definedName name="GRADEVINSKIHOME">'troskovnik- gradj radovi'!#REF!</definedName>
    <definedName name="Građevinski" localSheetId="0">#REF!</definedName>
    <definedName name="Građevinski" localSheetId="2">#N/A</definedName>
    <definedName name="Građevinski">'troskovnik- gradj radovi'!#REF!</definedName>
    <definedName name="_xlnm.Print_Titles" localSheetId="1">'troskovnik- gradj radovi'!$39:$40</definedName>
    <definedName name="Izolaterski" localSheetId="0">#REF!</definedName>
    <definedName name="Izolaterski" localSheetId="2">#N/A</definedName>
    <definedName name="Izolaterski">'troskovnik- gradj radovi'!#REF!</definedName>
    <definedName name="IzolaterskiHOME" localSheetId="0">#REF!</definedName>
    <definedName name="IzolaterskiHOME" localSheetId="2">#N/A</definedName>
    <definedName name="IzolaterskiHOME">'troskovnik- gradj radovi'!#REF!</definedName>
    <definedName name="KamenarskiHOME" localSheetId="2">[2]troškovnik!#REF!</definedName>
    <definedName name="KamenarskiHOME">[2]troškovnik!#REF!</definedName>
    <definedName name="Keramičarski" localSheetId="0">#REF!</definedName>
    <definedName name="Keramičarski" localSheetId="2">#N/A</definedName>
    <definedName name="Keramičarski">'troskovnik- gradj radovi'!#REF!</definedName>
    <definedName name="KeramičarskiHOME" localSheetId="2">[2]troškovnik!#REF!</definedName>
    <definedName name="KeramičarskiHOME">[2]troškovnik!#REF!</definedName>
    <definedName name="KeramikaHOME" localSheetId="0">#REF!</definedName>
    <definedName name="KeramikaHOME" localSheetId="2">#N/A</definedName>
    <definedName name="KeramikaHOME">'troskovnik- gradj radovi'!#REF!</definedName>
    <definedName name="Kolnik_16.3." localSheetId="2">#REF!</definedName>
    <definedName name="Kolnik_16.3.">'[3]16. Prometnice'!$G$277</definedName>
    <definedName name="Kra">#N/A</definedName>
    <definedName name="krajo">#N/A</definedName>
    <definedName name="Krajobrazno">#N/A</definedName>
    <definedName name="KrajobraznoHOME">#N/A</definedName>
    <definedName name="LimarskiHOME" localSheetId="0">[2]troškovnik!#REF!</definedName>
    <definedName name="LimarskiHOME" localSheetId="2">[2]troškovnik!#REF!</definedName>
    <definedName name="LimarskiHOME">[2]troškovnik!#REF!</definedName>
    <definedName name="obrt_ukupno">#REF!</definedName>
    <definedName name="Obrtnicki">#REF!</definedName>
    <definedName name="OBRTNICKIHOME" localSheetId="0">#REF!</definedName>
    <definedName name="OBRTNICKIHOME" localSheetId="2">#N/A</definedName>
    <definedName name="OBRTNICKIHOME">'troskovnik- gradj radovi'!#REF!</definedName>
    <definedName name="Obrtnički" localSheetId="0">#REF!</definedName>
    <definedName name="Obrtnički" localSheetId="2">#N/A</definedName>
    <definedName name="Obrtnički">'troskovnik- gradj radovi'!#REF!</definedName>
    <definedName name="Odvod_16.4." localSheetId="2">#REF!</definedName>
    <definedName name="Odvod_16.4.">'[3]16. Prometnice'!$G$329</definedName>
    <definedName name="Oprema">#N/A</definedName>
    <definedName name="OpremaHOME" localSheetId="0">[2]troškovnik!#REF!</definedName>
    <definedName name="OpremaHOME" localSheetId="2">[2]troškovnik!#REF!</definedName>
    <definedName name="OpremaHOME">[2]troškovnik!#REF!</definedName>
    <definedName name="Ostali" localSheetId="0">#REF!</definedName>
    <definedName name="Ostali" localSheetId="2">#N/A</definedName>
    <definedName name="Ostali">'troskovnik- gradj radovi'!#REF!</definedName>
    <definedName name="OstaligradHOME" localSheetId="0">#REF!</definedName>
    <definedName name="OstaligradHOME" localSheetId="2">#N/A</definedName>
    <definedName name="OstaligradHOME">'troskovnik- gradj radovi'!#REF!</definedName>
    <definedName name="Ostaligrađevinski" localSheetId="0">#REF!</definedName>
    <definedName name="Ostaligrađevinski" localSheetId="2">#N/A</definedName>
    <definedName name="Ostaligrađevinski">'troskovnik- gradj radovi'!#REF!</definedName>
    <definedName name="_xlnm.Auto_Open">[4]!Macro4</definedName>
    <definedName name="ParketarskiHOME" localSheetId="0">[2]troškovnik!#REF!</definedName>
    <definedName name="ParketarskiHOME" localSheetId="2">[2]troškovnik!#REF!</definedName>
    <definedName name="ParketarskiHOME">[2]troškovnik!#REF!</definedName>
    <definedName name="PodopolagackiHOME" localSheetId="0">[2]troškovnik!#REF!</definedName>
    <definedName name="PodopolagackiHOME" localSheetId="2">[2]troškovnik!#REF!</definedName>
    <definedName name="PodopolagackiHOME">[2]troškovnik!#REF!</definedName>
    <definedName name="_xlnm.Print_Area" localSheetId="1">'troskovnik- gradj radovi'!$B$1:$G$322</definedName>
    <definedName name="Pripr_16.1." localSheetId="2">#REF!</definedName>
    <definedName name="Pripr_16.1.">'[3]16. Prometnice'!$G$66</definedName>
    <definedName name="Pripremni" localSheetId="0">#REF!</definedName>
    <definedName name="Pripremni" localSheetId="2">#N/A</definedName>
    <definedName name="Pripremni">'troskovnik- gradj radovi'!$C$41</definedName>
    <definedName name="PRIPREMNI_RADOVI_I_RUŠENJE_UC">'[5]Gtrađevinsko obrtnicki  radovi'!$F$55</definedName>
    <definedName name="PripremniHOME" localSheetId="0">#REF!</definedName>
    <definedName name="PripremniHOME" localSheetId="2">#N/A</definedName>
    <definedName name="PripremniHOME">'troskovnik- gradj radovi'!#REF!</definedName>
    <definedName name="pripremniUKUPNO" localSheetId="0">#REF!</definedName>
    <definedName name="pripremniUKUPNO" localSheetId="2">#N/A</definedName>
    <definedName name="pripremniUKUPNO">'troskovnik- gradj radovi'!$C$56</definedName>
    <definedName name="RazniHOME" localSheetId="0">[2]troškovnik!#REF!</definedName>
    <definedName name="RazniHOME" localSheetId="2">[2]troškovnik!#REF!</definedName>
    <definedName name="RazniHOME">[2]troškovnik!#REF!</definedName>
    <definedName name="Rek_obrt">#REF!</definedName>
    <definedName name="Rušenje" localSheetId="0">#REF!</definedName>
    <definedName name="Rušenje" localSheetId="2">#N/A</definedName>
    <definedName name="Rušenje">'troskovnik- gradj radovi'!$C$60</definedName>
    <definedName name="RušenjeHOME" localSheetId="0">#REF!</definedName>
    <definedName name="RušenjeHOME" localSheetId="2">#N/A</definedName>
    <definedName name="RušenjeHOME">'troskovnik- gradj radovi'!#REF!</definedName>
    <definedName name="S" localSheetId="0">[2]troškovnik!#REF!</definedName>
    <definedName name="S" localSheetId="2">[2]troškovnik!#REF!</definedName>
    <definedName name="S">[2]troškovnik!#REF!</definedName>
    <definedName name="Sign_16.5." localSheetId="2">#REF!</definedName>
    <definedName name="Sign_16.5.">'[3]16. Prometnice'!$G$408</definedName>
    <definedName name="Sobo" localSheetId="0">[2]troškovnik!#REF!</definedName>
    <definedName name="Sobo" localSheetId="2">[2]troškovnik!#REF!</definedName>
    <definedName name="Sobo">[2]troškovnik!#REF!</definedName>
    <definedName name="SoboslikaHOME" localSheetId="0">#REF!</definedName>
    <definedName name="SoboslikaHOME" localSheetId="2">#N/A</definedName>
    <definedName name="SoboslikaHOME">'troskovnik- gradj radovi'!#REF!</definedName>
    <definedName name="Soboslikarski" localSheetId="0">#REF!</definedName>
    <definedName name="Soboslikarski" localSheetId="2">#N/A</definedName>
    <definedName name="Soboslikarski">'troskovnik- gradj radovi'!#REF!</definedName>
    <definedName name="SoboslikarskiHOME" localSheetId="0">[2]troškovnik!#REF!</definedName>
    <definedName name="SoboslikarskiHOME" localSheetId="2">[2]troškovnik!#REF!</definedName>
    <definedName name="SoboslikarskiHOME">[2]troškovnik!#REF!</definedName>
    <definedName name="StolarskiHOME" localSheetId="0">[2]troškovnik!#REF!</definedName>
    <definedName name="StolarskiHOME" localSheetId="2">[2]troškovnik!#REF!</definedName>
    <definedName name="StolarskiHOME">[2]troškovnik!#REF!</definedName>
    <definedName name="Tesarski" localSheetId="0">#REF!</definedName>
    <definedName name="Tesarski" localSheetId="2">#N/A</definedName>
    <definedName name="Tesarski">'troskovnik- gradj radovi'!$C$220</definedName>
    <definedName name="TesarskiHOME" localSheetId="0">#REF!</definedName>
    <definedName name="TesarskiHOME" localSheetId="2">#N/A</definedName>
    <definedName name="TesarskiHOME">'troskovnik- gradj radovi'!#REF!</definedName>
    <definedName name="ugovor">[6]Rekapitulacija!$F$16</definedName>
    <definedName name="ukupno_situacija">[6]Rekapitulacija!$G$16</definedName>
    <definedName name="ukupno_situacija_prije">[6]Rekapitulacija!$I$16</definedName>
    <definedName name="x_0">#REF!</definedName>
    <definedName name="x_A">#REF!</definedName>
    <definedName name="x_B">#REF!</definedName>
    <definedName name="x_C">#REF!</definedName>
    <definedName name="x_D">#REF!</definedName>
    <definedName name="x_E">#REF!</definedName>
    <definedName name="x_F">#REF!</definedName>
    <definedName name="x_G">#REF!</definedName>
    <definedName name="x_H">#REF!</definedName>
    <definedName name="Zem_16.2." localSheetId="2">#REF!</definedName>
    <definedName name="Zem_16.2.">'[3]16. Prometnice'!$G$130</definedName>
    <definedName name="Zemljani" localSheetId="0">#REF!</definedName>
    <definedName name="Zemljani" localSheetId="2">#N/A</definedName>
    <definedName name="Zemljani">'troskovnik- gradj radovi'!#REF!</definedName>
    <definedName name="ZemljaniHOME" localSheetId="0">#REF!</definedName>
    <definedName name="ZemljaniHOME" localSheetId="2">#N/A</definedName>
    <definedName name="ZemljaniHOME">'troskovnik- gradj radovi'!#REF!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19" i="1" l="1"/>
  <c r="G318" i="1"/>
  <c r="B317" i="1"/>
  <c r="G114" i="1"/>
  <c r="E212" i="1" l="1"/>
  <c r="G212" i="1" s="1"/>
  <c r="G215" i="1" s="1"/>
  <c r="J8" i="4" s="1"/>
  <c r="B301" i="1"/>
  <c r="B311" i="1" s="1"/>
  <c r="B314" i="1" s="1"/>
  <c r="B235" i="1"/>
  <c r="B223" i="1"/>
  <c r="B226" i="1" s="1"/>
  <c r="B184" i="1"/>
  <c r="B62" i="1"/>
  <c r="B65" i="1" s="1"/>
  <c r="B44" i="1"/>
  <c r="B48" i="1" s="1"/>
  <c r="G199" i="1"/>
  <c r="G198" i="1"/>
  <c r="G197" i="1"/>
  <c r="G196" i="1"/>
  <c r="G195" i="1"/>
  <c r="G192" i="1"/>
  <c r="G191" i="1"/>
  <c r="G190" i="1"/>
  <c r="G189" i="1"/>
  <c r="G186" i="1"/>
  <c r="G185" i="1"/>
  <c r="E291" i="1"/>
  <c r="G288" i="1"/>
  <c r="G277" i="1"/>
  <c r="G279" i="1"/>
  <c r="G278" i="1"/>
  <c r="G276" i="1"/>
  <c r="G112" i="1"/>
  <c r="G142" i="1"/>
  <c r="G141" i="1"/>
  <c r="G139" i="1"/>
  <c r="G136" i="1"/>
  <c r="G133" i="1"/>
  <c r="G132" i="1"/>
  <c r="G130" i="1"/>
  <c r="G129" i="1"/>
  <c r="G127" i="1"/>
  <c r="G94" i="1"/>
  <c r="G93" i="1"/>
  <c r="G119" i="1"/>
  <c r="G116" i="1"/>
  <c r="G115" i="1"/>
  <c r="G113" i="1"/>
  <c r="G111" i="1"/>
  <c r="G110" i="1"/>
  <c r="G109" i="1"/>
  <c r="G108" i="1"/>
  <c r="G107" i="1"/>
  <c r="G106" i="1"/>
  <c r="B69" i="1" l="1"/>
  <c r="B188" i="1"/>
  <c r="B194" i="1" s="1"/>
  <c r="B241" i="1"/>
  <c r="G201" i="1"/>
  <c r="J7" i="4" s="1"/>
  <c r="B255" i="1" l="1"/>
  <c r="B258" i="1" s="1"/>
  <c r="B261" i="1" s="1"/>
  <c r="B72" i="1"/>
  <c r="G308" i="1"/>
  <c r="G309" i="1"/>
  <c r="B82" i="1" l="1"/>
  <c r="B264" i="1"/>
  <c r="B267" i="1" s="1"/>
  <c r="G291" i="1"/>
  <c r="G265" i="1"/>
  <c r="B270" i="1" l="1"/>
  <c r="B281" i="1" s="1"/>
  <c r="B290" i="1" s="1"/>
  <c r="B85" i="1"/>
  <c r="B93" i="1" s="1"/>
  <c r="G259" i="1"/>
  <c r="G258" i="1"/>
  <c r="B97" i="1" l="1"/>
  <c r="G124" i="1"/>
  <c r="G123" i="1"/>
  <c r="G122" i="1"/>
  <c r="G121" i="1"/>
  <c r="B100" i="1" l="1"/>
  <c r="G145" i="1"/>
  <c r="G104" i="1"/>
  <c r="G103" i="1"/>
  <c r="B103" i="1" l="1"/>
  <c r="B106" i="1" s="1"/>
  <c r="B118" i="1" s="1"/>
  <c r="G225" i="1"/>
  <c r="G226" i="1"/>
  <c r="G227"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7" i="1"/>
  <c r="G98" i="1"/>
  <c r="G99" i="1"/>
  <c r="G100" i="1"/>
  <c r="G101" i="1"/>
  <c r="G125" i="1"/>
  <c r="G147" i="1"/>
  <c r="G148" i="1"/>
  <c r="G149" i="1"/>
  <c r="G155" i="1"/>
  <c r="G156" i="1"/>
  <c r="G157" i="1"/>
  <c r="G158" i="1"/>
  <c r="G159" i="1"/>
  <c r="G160" i="1"/>
  <c r="G161" i="1"/>
  <c r="G162" i="1"/>
  <c r="G163" i="1"/>
  <c r="G164" i="1"/>
  <c r="G165" i="1"/>
  <c r="G166" i="1"/>
  <c r="G167" i="1"/>
  <c r="G168" i="1"/>
  <c r="G169" i="1"/>
  <c r="G171" i="1"/>
  <c r="G172" i="1"/>
  <c r="G150" i="1"/>
  <c r="G152" i="1"/>
  <c r="G173" i="1"/>
  <c r="G174" i="1"/>
  <c r="G175" i="1"/>
  <c r="G47" i="1"/>
  <c r="G48" i="1"/>
  <c r="G53" i="1"/>
  <c r="G54" i="1"/>
  <c r="B121" i="1" l="1"/>
  <c r="B126" i="1" s="1"/>
  <c r="G313" i="1"/>
  <c r="G314" i="1"/>
  <c r="G315" i="1"/>
  <c r="G312" i="1"/>
  <c r="G267" i="1"/>
  <c r="G268" i="1"/>
  <c r="G269" i="1"/>
  <c r="G270" i="1"/>
  <c r="G281" i="1"/>
  <c r="G287" i="1"/>
  <c r="G289" i="1"/>
  <c r="G290" i="1"/>
  <c r="G262" i="1"/>
  <c r="G237" i="1"/>
  <c r="G238" i="1"/>
  <c r="G239" i="1"/>
  <c r="G240" i="1"/>
  <c r="G241" i="1"/>
  <c r="G242" i="1"/>
  <c r="G243" i="1"/>
  <c r="G244" i="1"/>
  <c r="G245" i="1"/>
  <c r="G246" i="1"/>
  <c r="G247" i="1"/>
  <c r="G248" i="1"/>
  <c r="G249" i="1"/>
  <c r="G250" i="1"/>
  <c r="G251" i="1"/>
  <c r="G252" i="1"/>
  <c r="G253" i="1"/>
  <c r="G254" i="1"/>
  <c r="G255" i="1"/>
  <c r="G256" i="1"/>
  <c r="G257" i="1"/>
  <c r="G236" i="1"/>
  <c r="G321" i="1" l="1"/>
  <c r="J11" i="4" s="1"/>
  <c r="G294" i="1"/>
  <c r="J10" i="4" s="1"/>
  <c r="G224" i="1" l="1"/>
  <c r="G63" i="1"/>
  <c r="G177" i="1" s="1"/>
  <c r="G43" i="1"/>
  <c r="G44" i="1"/>
  <c r="G46" i="1"/>
  <c r="G299" i="1" l="1"/>
  <c r="J6" i="4"/>
  <c r="G56" i="1"/>
  <c r="J5" i="4" s="1"/>
  <c r="G229" i="1" l="1"/>
  <c r="J9" i="4" l="1"/>
  <c r="J12" i="4" s="1"/>
  <c r="J14" i="4" s="1"/>
  <c r="J15" i="4" s="1"/>
  <c r="B129" i="1"/>
  <c r="B132" i="1" l="1"/>
  <c r="B135" i="1" s="1"/>
  <c r="B138" i="1" l="1"/>
  <c r="B141" i="1" s="1"/>
  <c r="B144" i="1" s="1"/>
  <c r="B147" i="1" s="1"/>
  <c r="B150" i="1" s="1"/>
  <c r="B155" i="1" s="1"/>
  <c r="B168" i="1" s="1"/>
  <c r="B171" i="1" s="1"/>
  <c r="B174" i="1" s="1"/>
</calcChain>
</file>

<file path=xl/sharedStrings.xml><?xml version="1.0" encoding="utf-8"?>
<sst xmlns="http://schemas.openxmlformats.org/spreadsheetml/2006/main" count="560" uniqueCount="426">
  <si>
    <t>količina</t>
  </si>
  <si>
    <t>I</t>
  </si>
  <si>
    <t>PRIPREMNI RADOVI</t>
  </si>
  <si>
    <t>1.</t>
  </si>
  <si>
    <t>kom</t>
  </si>
  <si>
    <t>PRIPREMNI RADOVI  -  UKUPNO</t>
  </si>
  <si>
    <t>II</t>
  </si>
  <si>
    <t>RUŠENJE I DEMONTAŽA</t>
  </si>
  <si>
    <t>m2</t>
  </si>
  <si>
    <t>m3</t>
  </si>
  <si>
    <t>sati radnika</t>
  </si>
  <si>
    <t>m1</t>
  </si>
  <si>
    <t xml:space="preserve"> RUŠENJE I DEMONTAŽA - UKUPNO</t>
  </si>
  <si>
    <t>III</t>
  </si>
  <si>
    <t>IV</t>
  </si>
  <si>
    <t>V</t>
  </si>
  <si>
    <t>kg</t>
  </si>
  <si>
    <t>VI</t>
  </si>
  <si>
    <t>VII</t>
  </si>
  <si>
    <t>TESARSKI RADOVI</t>
  </si>
  <si>
    <t>TESARSKI RADOVI - UKUPNO</t>
  </si>
  <si>
    <t>ZIDARSKI RADOVI</t>
  </si>
  <si>
    <t>ZIDARSKI RADOVI - UKUPNO</t>
  </si>
  <si>
    <t>2. kat</t>
  </si>
  <si>
    <t>1. kat</t>
  </si>
  <si>
    <t>prizemlje</t>
  </si>
  <si>
    <t>2. kat - zidovi</t>
  </si>
  <si>
    <t>2. kat - stropovi</t>
  </si>
  <si>
    <t>Postava gradilišnih GRO.</t>
  </si>
  <si>
    <t>m'</t>
  </si>
  <si>
    <t>daske</t>
  </si>
  <si>
    <t>geotekstil</t>
  </si>
  <si>
    <t>2. kat-prozori</t>
  </si>
  <si>
    <t>2. kat-vrata</t>
  </si>
  <si>
    <t>PDV ( 25%):</t>
  </si>
  <si>
    <t>S V E U K U P N A CIJENA S PDV-om  (kn):</t>
  </si>
  <si>
    <t>REKAPITULACIJA:</t>
  </si>
  <si>
    <t>1. kat - zidovi</t>
  </si>
  <si>
    <t>1. kat - stropovi</t>
  </si>
  <si>
    <t>prizemlje - zidovi</t>
  </si>
  <si>
    <t>prizemlje - stropovi</t>
  </si>
  <si>
    <t>1. kat-prozori</t>
  </si>
  <si>
    <t>1. kat-vrata</t>
  </si>
  <si>
    <t>prizemlje-prozori</t>
  </si>
  <si>
    <t>prizemlje-vrata</t>
  </si>
  <si>
    <t>prizemlje- zidovi</t>
  </si>
  <si>
    <t>U stavku je potrebno uključiti rad, laku pokretnu skelu, sav horizontalni i vertikalni transport na gradilišnu deponiju.</t>
  </si>
  <si>
    <t xml:space="preserve"> -punoplošni cementni špric 2</t>
  </si>
  <si>
    <t xml:space="preserve"> -nakon sušenja od 2 do 3 dana zidovi se žbukaju lakom temeljnom žbukom VC 20  L u debljini 3-4 cm.</t>
  </si>
  <si>
    <r>
      <t>Čišćenje podova za vrijeme izvođenja radova i nakon završetka svih građevinskih i zanatskih radova, uključivo odvoz šute i smeća na gradilišnu deponiju. Obračun po m</t>
    </r>
    <r>
      <rPr>
        <vertAlign val="superscript"/>
        <sz val="10"/>
        <rFont val="Calibri"/>
        <family val="2"/>
        <charset val="238"/>
        <scheme val="minor"/>
      </rPr>
      <t>2</t>
    </r>
    <r>
      <rPr>
        <sz val="10"/>
        <rFont val="Calibri"/>
        <family val="2"/>
        <charset val="238"/>
        <scheme val="minor"/>
      </rPr>
      <t xml:space="preserve"> trostruko očišćenih unutarnjih prostora.</t>
    </r>
  </si>
  <si>
    <t>br</t>
  </si>
  <si>
    <t>opis</t>
  </si>
  <si>
    <t>jed</t>
  </si>
  <si>
    <t>ukupno</t>
  </si>
  <si>
    <t>jed. cijena</t>
  </si>
  <si>
    <t>paušal</t>
  </si>
  <si>
    <t>Izvedba pripremnih radova prije rušenja i sanacije (plan rušenja, kontrola i određivanje točnih geodetskih visina, provjera mjera i veličina postojeće konstrukcije, kontrola priključaka instalacija) i drugi pripremni radovi i  potrebni zahvati na objektu za izradu plana aktivnosti i  osiguranje uvjeta za siguran rad.</t>
  </si>
  <si>
    <t>potkrovlje-prozori</t>
  </si>
  <si>
    <t>podrum-prozori</t>
  </si>
  <si>
    <t>potkrovlje</t>
  </si>
  <si>
    <t>potkrovlje - zidovi</t>
  </si>
  <si>
    <t>potkrovlje - stropovi</t>
  </si>
  <si>
    <t>Zaštita postojećeg rukohvata stubišta PVC folijom. Obračun po razvijenoj dužini rukohvata.</t>
  </si>
  <si>
    <t>podrum</t>
  </si>
  <si>
    <t>Dobava i postava PVC folije za zaštitu otvora na pročelju. Folija se učvršćuje na doprozornike pomoću letvica. Stavkom su obuhvaćena ulazna vrata i prozori.</t>
  </si>
  <si>
    <t>RADOVI NA PROČELJU</t>
  </si>
  <si>
    <t>RADOVI NA PROČELJU - UKUPNO</t>
  </si>
  <si>
    <t>zid od opeke debljine 20 cm</t>
  </si>
  <si>
    <t>beton</t>
  </si>
  <si>
    <t>oplata</t>
  </si>
  <si>
    <t>armatura</t>
  </si>
  <si>
    <t>potkrovlje -zidovi</t>
  </si>
  <si>
    <t>ograda</t>
  </si>
  <si>
    <t>tabla</t>
  </si>
  <si>
    <t xml:space="preserve">Dovođenje građevine u beznaponsko stanje. Izvesti otpajanje elektroenergetskog priključka prije početka rušenja. </t>
  </si>
  <si>
    <t>Dobava i nanošenje fungicidnog premaza na sve dostupne drvene površine (grednike stropne konstrukcije, daščane oplate i krovište). Obračun po m2 obrađene površine.</t>
  </si>
  <si>
    <t>Ovi opći uvjeti se mijenjaju ili dopunjuju opisom pojedine stavke troškovnika.</t>
  </si>
  <si>
    <t>transportne troškove materijala,</t>
  </si>
  <si>
    <t>Jedinična cijena treba sadržavati:</t>
  </si>
  <si>
    <t>-          Nosive skele obračunavaju se po m³ zapremnine skele, mjereno po vanjskim konturama skele.</t>
  </si>
  <si>
    <t>-          Fasadne skele obračunavaju se po m² vertikalne projekcije skele mjereno po vanjskom rubu i 1 m¢ nad najvišom površinom.</t>
  </si>
  <si>
    <t>-          Zaštitne oplate na skelama obračunavaju se po m²  razvijene površine oplate.</t>
  </si>
  <si>
    <t>-          Prilaz na skele obračunava se po m² mjereno po visini.</t>
  </si>
  <si>
    <t>-          Lake pokretne, lake nepokretne i konzolne skele obračunavaju se po m² horizontalne projekcije skele.</t>
  </si>
  <si>
    <t>NAČIN OBRAČUNA</t>
  </si>
  <si>
    <t>Izvedba svih pripremnih i pomoćnih radova na izradi skele kao: primjena odredaba važećih propisa zaštite na radu, uzimanje mjera na gradilištu, pregled prije ugradbe.</t>
  </si>
  <si>
    <t>Prijenos svega potrebnog materijala (drvene građe, željeznih bešavnih cijevi, spojnih sredstava) od deponija do mjesta izrade skele, skidanje skele sa spuštanjem materijala. Čišćenje materijala, vađenje čavala, prijenos na deponiju i sortiranje.</t>
  </si>
  <si>
    <t>Izrada skela prema opisu i pojedinim stavkama s izradom radnih podova, zaštitnih ograda (ako u pojedinim stavkama nije drugačije određeno), sidrenjem, podupiranjem i ukrućenjem skele.</t>
  </si>
  <si>
    <t>OPIS RADA</t>
  </si>
  <si>
    <t>Pod nosivim skelama podrazumjevaju se skele izrađene sa svrhom da podnesu opterećenja oplate kod betonskih i armirano-betonskih radova, zidanih svodova i sličnih konstrukcija ili radi pridržavanja teških elemenata kod montaže i slično.</t>
  </si>
  <si>
    <t>Odgovorna osoba dužna je prije upotrebe, jednom mjesečno u toku upotrebe i nakon dužeg prekida rada izvršiti pregled skele.</t>
  </si>
  <si>
    <t>Skele moraju biti izvedene tako da se mogu skinuti lako, bez potresa i oštećenja konstrukcije koju podupiru ili uz koju su izvedene.</t>
  </si>
  <si>
    <t xml:space="preserve">Materijal za izradu skela mora biti potpuno ispravan. Odgovorna osoba dužna je izvršiti pregled materijala prije ugradbe. Skele moraju biti izvedene po mjerama i na način označen u statičkom računu i crtežima za skele. Izvedene skele moraju biti sposobne podnijeti  predviđeno opterećenje, moraju biti stabilne, otporne i ukrućene da se ne bi izvile, povile, prevrnule ili popustile u ma kom pravcu. </t>
  </si>
  <si>
    <t>OPĆI  UVJETI</t>
  </si>
  <si>
    <t>SKELE</t>
  </si>
  <si>
    <t>Održavanje čelične konstrukcije:</t>
  </si>
  <si>
    <t>Tehnički pregled i ispitivanje čelične konstrukcije obavlja se poslije završene montaže prema tehničkim propisima za pregled  i ispitivanje nosivih čeličnih konstrukcija.</t>
  </si>
  <si>
    <t xml:space="preserve">TEHNIČKI PREGLED I ISPITIVANJE ČELIČNE KONSTRUKCIJE
</t>
  </si>
  <si>
    <t>Izvođač montažnih radova je dužan da pri organiziranju radova preuzme sve potrebne mjere za zaštitu postojećih javnih uređaja, objekata i postrojenja koji se nalaze na gradilištu, kao i zaštitu radnika.</t>
  </si>
  <si>
    <t>Svakodnevno se mora voditi građevinski dnevnik. Mora biti osiguran brz i siguran transport svih elemenata do mjesta rada.</t>
  </si>
  <si>
    <t>Za sve montažne nastavke važe opći uvjeti za izradu konstrukcije.</t>
  </si>
  <si>
    <t>Izvođač montažnih radova je obavezan izraditi projekt montaže, koji mora biti ovjeren od strane projektanta, kao i kontrolnog organa investitora.</t>
  </si>
  <si>
    <t xml:space="preserve">MONTAŽA ČELIČNE KONSTRUKCIJE </t>
  </si>
  <si>
    <t>Za vrijeme nanošenja premaznih sredstava i kontrola njihovog stanja moraju se registrirati i unositi u dnevnik radova podaci o vlažnosti zraka, temperaturi, vjetru i atmosferskim padavinama.</t>
  </si>
  <si>
    <t>Prije nanošenja slijedećeg sloja oštećeni dijelovi moraju se ponovo očistiti i premazati istim slojem premaznog sredstva.</t>
  </si>
  <si>
    <t>Prvi osnovni premaz se u pravilu nanosi u radionici neposredno nakon pripreme čelične površine.</t>
  </si>
  <si>
    <t>3. pijesak ili prašina nanijeta na svježe premazanu površinu</t>
  </si>
  <si>
    <t>2. relativna vlažnost zraka iznad 60%</t>
  </si>
  <si>
    <t>1. čelična površina vlažna</t>
  </si>
  <si>
    <t>Radovi na premazivanu ne smiju se izvoditi ako je :</t>
  </si>
  <si>
    <t>- drugi završni alkidni premaz</t>
  </si>
  <si>
    <t>- prvi završni alkidni premaz</t>
  </si>
  <si>
    <t>- drugi osnovni premaz na temelju željeznog oksida</t>
  </si>
  <si>
    <t>- prvi osnovni premaz na temelju cinkovog oksida</t>
  </si>
  <si>
    <t>Svi premazi se nanose u radionici slijedećim redoslijedom:</t>
  </si>
  <si>
    <t>Premazi:</t>
  </si>
  <si>
    <t>Ukoliko je potrebno, površine prvo odmastiti, a zatim izvršiti čišćenje pjeskarenjem - mlazom abraziva do stupnja 2.5 prema švedskom standardu SIS 055900/1967. Manje i teško dostupne površine mogu se očistiti ručno rotacionim četkama.</t>
  </si>
  <si>
    <t>Priprema površina:</t>
  </si>
  <si>
    <t>Antikorozivnu zaštitu izvesti za klasu 2 i sistem zaštite 2  (konstrukcija zgrada, uređaja, stupova, cjevovoda, rezervoara i slično u otvorenom prostoru, za sredine s industrijskim atmosferskim uvjetima).</t>
  </si>
  <si>
    <t>ANTIKOROZIVNA ZAŠTITA</t>
  </si>
  <si>
    <t>čelični lim  ČN 25          HRN C. B.  0501</t>
  </si>
  <si>
    <t>bešavne cijevi ČN 35,   HRN C. B.  0501</t>
  </si>
  <si>
    <t>UNP profili ČN 24,         HRN C. B.  0501</t>
  </si>
  <si>
    <t xml:space="preserve">I.  Vruće valjani proizvodi </t>
  </si>
  <si>
    <t>Materijal koji se upotrebljava za nosive čelične konstrukcije mora biti u skladu s HR normama.</t>
  </si>
  <si>
    <t>Poslije završenih radioničkih radova vrši se geometrijska i ostale dogovorene kontrole. Pri otpremi na gradilište izvođač je dužan da odredi mjere, kako se konstrukcija ili njeni dijelovi ne bi deformirali prilikom transporta. Konstrukcija se isporučuje potpuno oličena.</t>
  </si>
  <si>
    <t>- postupak zavarivanja s karakterističnim uputstvima svih faza od početka do završetka radioničkih radova.</t>
  </si>
  <si>
    <t>- način radioničkog sklapanja,</t>
  </si>
  <si>
    <t>- oblik i dimenzije zavara,</t>
  </si>
  <si>
    <t>- raspored limova i radioničkih nastavaka,</t>
  </si>
  <si>
    <t>Izvođač je obavezan izraditi detaljan plan tehnološkog procesa izrade koji u skladu s projektom sadrži:</t>
  </si>
  <si>
    <t>Kompletan postupak izrade mora osigurati projektirane dimenzije konstrukcije uvažavajući dopuštene tolerancije. Svi zavari moraju odgovarati kvalitetu označenom u nacrtima. Ukoliko u nacrtu nema posebne oznake zavara, podrazumijeva se da je isti  II  klase.</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</si>
  <si>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moraju imati suglasnost  kontrolnog organa investitora.</t>
  </si>
  <si>
    <t>Limovi koji se ugrađuju trebaju biti kontrolirani ultrazvukom na dvoslojnost, a nadzorni organ može u slučaju sumnje na kvalitet materijala dati da se pojedine šarže ponovo ispitaju.</t>
  </si>
  <si>
    <t>- oznake varova s brojem atesta elektroda i oznakom zavarivača koji je to zavario.</t>
  </si>
  <si>
    <t>- brojeve atesta materijala (osnovnog i spojnog) iz kojeg je  svaka pojedina pozicija izrađena</t>
  </si>
  <si>
    <t>Osim navedenog izvođač mora imati:</t>
  </si>
  <si>
    <t>- ateste zavarivača koji su radili na izradi čelične konstrukcije.</t>
  </si>
  <si>
    <t>- ateste za spojni materijal (vijci i elektrode),</t>
  </si>
  <si>
    <t>-    ateste materijala od kojeg je izrađena,</t>
  </si>
  <si>
    <t>Izvođač radova (izrada konstrukcije i montaža) dužan je prije početka radova na izradi  (montaži) predočiti nadzornom inženjeru:</t>
  </si>
  <si>
    <t xml:space="preserve">Tehničkom dokumentacijom predviđena je vrsta i kvalitet materijala za izradu konstrukcije. Materijal druge vrste i kvalitete nego li je predviđen , može se koristiti samo po prethodnom pismenom odobrenju projektanta. Pri tome projektant daje garancije samo za stabilnost i konstruktivnu ispravnost rješenja , a sve ostale razlike u težinama, potrebne dorade i izmjene dogovaraju međusobno izvođač radova i investitor. </t>
  </si>
  <si>
    <t>Cijenom moraju biti obuhvaćeni svi troškovi vezani na nabavu i izradu ( u skladu s projektnom dokumentacijom ) kao i svi ostali potrebni (direktni i indirektni ) radovi, postupci i materijali neophodni za ispravnu izvedbu i montažu konstrukcije.</t>
  </si>
  <si>
    <t>Kako bi se osigurao traženi kvalitet, izrada i montaža konstrukcije mora se povjeriti izvoditelju koji je poznat po već izvedenim sličnim građevinama, i koja posjeduje opremu i stručni kadar za kvalitetnu izradu iste.</t>
  </si>
  <si>
    <t>Kod izrade i montaže konstrukcije izvođač se mora držati odredbi Tehničkog propisa za čelične konstrukcije (NN br. 112/08, 125/10, 73/12, 136/12), odnosno pravila i standarda navedenih u prilozima A – F istog propisa, te tehničkih uvjeta propisanih projektom konstrukcije.</t>
  </si>
  <si>
    <t>IZRADA I MONTAŽA ČELIČNE KONSTRUKCIJE</t>
  </si>
  <si>
    <t>ČELIČNA KONSTRUKCIJA</t>
  </si>
  <si>
    <t>Ovi uvjeti mijenjaju se ili dopunjuju pojedinim stavkama troškovnika.</t>
  </si>
  <si>
    <t>Obračun radova vrši se po m² površine.</t>
  </si>
  <si>
    <t>Prije ugradnje izolacijskih materijala potrebno je ispitati ili dokazati atestom vrijednosti koeficijanata provodljivosti topline i difuznog otpora za sve materijale koji su korišteni u proračunima prolaza topline i otpora difuziji vodene pare, na osnovu podataka danih u U.J5.600. U slučaju potrebe zamjene bilo kojeg predviđenog materijala nekim drugim, treba tražiti uz potrebne ateste suglasnost projektanta.</t>
  </si>
  <si>
    <t xml:space="preserve">Termoizolacija se izvodi od materijala koji imaju osobine da slabo provode toplinu (proračunom je određena vrijednost toplinske izolacije). Izvode se prema opisu troškovnika, kvalitetno i prema HRN-a, te tehničkim propisima  za toplinsku i zvučnu izolaciju. </t>
  </si>
  <si>
    <t>b) Termoizolacija</t>
  </si>
  <si>
    <t>Za atestirane detalje proizvođača nije potrebna suglasnost projektanta. Ovo se ne odnosi na posebne detalje koji su projektom već definirani.</t>
  </si>
  <si>
    <t>Prije montaže na gradilištu, izvođač je dužan izgraditi razradu detalja izrade (ugradbe) pridržavajući se pravila dobrog zanata i uvažavajući klimatske uvjete, te dati ih na ovjeru projektantu i nadzoru.</t>
  </si>
  <si>
    <t>Obračun se vrši prema postojećim normama GN 301,5.</t>
  </si>
  <si>
    <t>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</si>
  <si>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Ukoliko se traži stavkom troškovnika materijal koji nije obuhvaćen propisima, ima se u svemu izvesti prema uputama proizvođača, te garancijom i atestima za to ovlaštenih ustanova (IGH ili sl.).</t>
  </si>
  <si>
    <t>Podloga za hidroizolaciju mora biti suha i čvrsta, ravna i bez šupljina na površini, te očišćena od prašine i raznih nečistoća. Svi spojevi izvedeni su potrebnim preklopima min. 10 cm, pažljivo izvesti savijanje, jer će sve manjkavosti i štete nastale lošom izvedbom izolacije snositi izvođač.</t>
  </si>
  <si>
    <t>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t>
  </si>
  <si>
    <t>bitumenizirana juta          - HRN A.3.026, 027</t>
  </si>
  <si>
    <t>ljepenka                         -  HRN U.m³.232, 221, 226</t>
  </si>
  <si>
    <t>vrući premaz                   -  HRN U.m³.224, 244</t>
  </si>
  <si>
    <t>hladni premaz                 - HRN U.m³.240</t>
  </si>
  <si>
    <t>Sav materijal za izolaciju treba biti prvorazredne kvalitete, te odgovarati postojećim propisima i standardima HRN-i.</t>
  </si>
  <si>
    <t>IZOLATERSKI RADOVI</t>
  </si>
  <si>
    <t>poduzimanje mjera po HTZ i drugim postojećim propisima.</t>
  </si>
  <si>
    <t xml:space="preserve">čišćenje prostorija po završenom radu sa odnosom šute, </t>
  </si>
  <si>
    <t>kvašenje i pačokiranje površine, gdje je to po gornjem opisu potrebno, izrada uzoraka od fasadne žbuke,</t>
  </si>
  <si>
    <t>svu potrebnu skelu, bez obzira na vrstu i visinu,</t>
  </si>
  <si>
    <t>sav potreban rad uključujući prenose, alat i mašine, sav poteban materijal,</t>
  </si>
  <si>
    <t>Jedinična cijena kod žbukanja odnosno obrade fasade treba sadržavati:</t>
  </si>
  <si>
    <t>Žbukanje zidova u pogodno vrijeme i kad su zidovi  i stropovi potpuno suhi. Po velikoj zimi i vrućini treba izbjegavati žbukanje, jer tada može doći do smrzavanja odnosno pucanja uslijed sušenja. Prije žbukanja treba plohe dobro očistiti i navlažiti. Spojnice moraju biti udubljene cca 2 cm od plohe zida. Površine žbuke moraju biti glatke i ravne bez pukotina i visova. Uglovi i završeci oštri, ravni, okomiti, vodoravni ili u pravcu označenim u nacrtima. Sudar žbuka sa svim elementima ugrađenim u zid mora biti potpuno zatvoren i fino obrađen. Ploha žbuke ne smije prekoračiti ravnine ugrađenih okvira, doprozornika i dovratnika. Svi uglovi  i sudari moraju biti oštro i ravno odrezani i pod ravnim kutem izvedeni.</t>
  </si>
  <si>
    <t>Žbukanje</t>
  </si>
  <si>
    <t>čišćenje prostorija i zidnih površina po završetku zidanja, žbuke sa odvozom otpada,</t>
  </si>
  <si>
    <t>zaštita zidova od utjecaja vrućine, hladnoće, atmosferskih nepogoda,</t>
  </si>
  <si>
    <t>potrebna oplata za zidarske svodove,</t>
  </si>
  <si>
    <t>svu potrebnu skelu, bez obzira na visinu i vrstu sa prolazima,</t>
  </si>
  <si>
    <t>sav materijal, uključivo vezni,</t>
  </si>
  <si>
    <t>sav rad, uključivo prijenos, alat i mašine,</t>
  </si>
  <si>
    <t>Jedinična cijena zidarskih radova mora sadržavati:</t>
  </si>
  <si>
    <t>Voda - HRN U.m².010</t>
  </si>
  <si>
    <t>Pijesak - HRN U.m².010, 012</t>
  </si>
  <si>
    <t>Gašeni kreč - HRN B.O1.020</t>
  </si>
  <si>
    <t>Cement - HRN B.C1.010, 011, 012</t>
  </si>
  <si>
    <t>Mort za žbukanje - HRN U.m².012</t>
  </si>
  <si>
    <t>Mort za zidanje - HRN U.m².010</t>
  </si>
  <si>
    <t>Blokovi za montažne stropove - HRN B.D1.030</t>
  </si>
  <si>
    <t>Šuplji betonski blokovi - HRN U.N1.100</t>
  </si>
  <si>
    <t>Šuplji blokovi od laganog betona - HRN U.N1.020</t>
  </si>
  <si>
    <t>Puni blokovi od laganog betona - HRN U.N1.011</t>
  </si>
  <si>
    <t>Šuplje pregradne ploče od gline - HRN B.D1.022</t>
  </si>
  <si>
    <t>Šuplja opeka i blokovi od gline - HRN B.D1.015</t>
  </si>
  <si>
    <t>Fasadna puna opeka - HRN B.D1.013</t>
  </si>
  <si>
    <t>Puna opeka od gline - HRN B.D1.011</t>
  </si>
  <si>
    <t>Sav materijal upotrebljen za zidarske radove mora odgovarati postojećim propisima i standardima.</t>
  </si>
  <si>
    <t>Zidarske radove izvesti u svemu prema troškovniku. Ako koja stavka nije izvođaču jasna, mora prije ponude tražiti objašnjenje od projektanta. Eventualne izmjene materijala, te način izvedbe tokom gradnje mora se izvršiti isključivo pismenim dogovorom s projektantom i nadzornim organom.</t>
  </si>
  <si>
    <t xml:space="preserve">Čelik za armiranje betona treba zadovoljavati uvjete HRN EN 10080 i uvjete projekta konstrukcije. Svaki proizvod treba biti jasno označen i prepoznatljiv.
Sidreni i spojni elementi trebaju zadovoljavati uvjete EN 1992-1-1, priznatih propisa navedenih u TPBK i uvjete projekta. </t>
  </si>
  <si>
    <t xml:space="preserve">d. Nadzorni inženjer neposredno prije početka betoniranja mora: 
d.1. provjeriti postoji li isprava o sukladnosti za čelik zaarmiranje, odnosno za armaturu i jesu li iskazana svojstva sukladna zahtjevima iz projekta betonske konstrukcije,
d.2. provjeriti je li armatura izrađena, postavljena i povezana u skladu s projektom betonske konstrukcije  te u skladu s Prilozima »B« te dokumentirati nalaze svih provedenih provjera zapisom u građevinski dnevnik.
</t>
  </si>
  <si>
    <t xml:space="preserve">a. Armatura izrađena od čelika za armiranje prema odredbama ugrađuje se u armiranu betonsku konstrukciju prema projektu betonske konstrukcije, normi HRN EN 13670, normama na koje ta upućuje. 
b. Rukovanje, skladištenje i zaštita armature treba biti u skladu sa zahtjevima tehničkih specifikacija koje se odnose na čelik za armiranje, projekta betonske konstrukcije te odredbama ovoga Priloga. 
c. Izvođač mora prema normi HRN EN 13670 prije početka ugradnje provjeriti je li armatura u skladu sa zahtjevima iz projekta betonske konstrukcije, te je li tijekom rukovanja i skladištenja armature došlo do njezinog oštećivanja, deformacije ili druge promjene koja bi bila od utjecaja na tehnička svojstva betonske konstrukcije.  </t>
  </si>
  <si>
    <t xml:space="preserve">
ARMATURA I UGRADNJA ARMATURE
</t>
  </si>
  <si>
    <t xml:space="preserve">Kontrolu kakvoće ugrađenog betona treba vršiti ovlaštena organizacija uzimanjem betona na pojedinim konstruktivnim elementima.
Dovoljno je ispitivanje tlačne čvrstoće kocaka s bridom 20 cm i starosti 28 dana. Kocke moraju biti izrađene i njegovane na način određen čl. 17 i čl. 20 PBAB.
Program uzimanja uzoraka treba izraditi organizacija koja će vršiti ispitivanje, a u dogovoru s izvođačem radova i na osnovu plana izvedbe.
(Beton  za ispitivanje mora se uzeti sa mjesta ugrađivanja u serijama od po 3 kocke. Kocke za ispitivanje potrebno je uzeti za marke betona ispod 20 na svakih 100 m³, a za marke 20 i više na svakih 50 m³ betona.)
</t>
  </si>
  <si>
    <t xml:space="preserve">Skele i oplate, uključujući njihove potpore i temelje, treba projektirati i konstruirati tako da su: 
• otporne na svako djelovanje kojem su izložene tijekom izvedbe,
• dovoljno čvrste da osiguraju zadovoljenje tolerancija uvjetovanih za konstrukciju i spriječe 
oštećivanje konstrukcije.
• oblik, funkcioniranje, izgled i trajnost stalnih radova ne smiju biti ugroženi ni oštećeni svojstvima skela i oplate te njihovim uklanjanjem.
• skele i oplate moraju zadovoljavati mjerodavne hrvatske i europske norme. </t>
  </si>
  <si>
    <t xml:space="preserve">
SKELE I OPLATE
</t>
  </si>
  <si>
    <t xml:space="preserve">Tehnička svojstva i drugi zahtjevi te potvrđivanje sukladnosti betona određuje se odnosno provode prema normi HRN EN 206-1:2006 Beton - 1. dio: Specifikacije, svojstva, proizvodnja i sukladnost.
Tehnička svojstva betona moraju ispunjavati opće i posebne zahtjeve bitne za krajnju namjenu betona i moraju biti specificirane prema normi HRN EN 206-1.
Uzimanje uzoraka, priprema ispitnih uzoraka i ispitivanje svojstva svježeg betona provodi se prema normama niza HRN EN 12350, a ispitivanje svojstva o čvrsnulog betona prema normama niza HRN EN 12390. 
Tehnička svojstva i drugi zahtjevi te potvrđivanje sukladnosti betona određuje se odnosno provode prema normi 
HRN EN 206-1:2006 Beton - 1. dio: Specifikacije, svojstva, proizvodnja i sukladnost.
Tehnička svojstva betona moraju ispunjavati opće i posebne zahtjeve bitne za krajnju namjenu betona i moraju biti specificirane prema normi HRN EN 206-1.
Uzimanje uzoraka, priprema ispitnih uzoraka i ispitivanje svojstva svježeg betona provodi se prema normama niza HRN EN 12350, a ispitivanje svojstva o čvrsnulog betona prema normama niza HRN EN 12390. </t>
  </si>
  <si>
    <t xml:space="preserve">Dodaci betonu moraju zadovoljavati uvjete kvalitete prema HRN EN 480. Za upotrebu bilo kojeg dodatka betonu mora se pribaviti mišljenje projektanta konstrukcije.
</t>
  </si>
  <si>
    <t xml:space="preserve">- HRN EN 1008:2002 Voda za pripremu betona – Specifikacija za uzrokovanje, ispitivanje i potvrđivanje prikladnosti vode, uključujući vodu za pranje iz instalacija za otpadnu vodu u industriji betona kao vode za pripremu betona (EN 1008:2002).
</t>
  </si>
  <si>
    <t>Voda:</t>
  </si>
  <si>
    <t xml:space="preserve">- HRN EN 12620:2013 Agregati za beton (EN 12620:2013)
- HRN EN 13055-1:2003/AC:2006 Lagani agregati – 1. dio: Lagani agregati za beton, mort i mort za zalijevanje (EN 13055-1:2002/AC:2004).
</t>
  </si>
  <si>
    <t>Kameni agregat:</t>
  </si>
  <si>
    <t xml:space="preserve">Za izradu betona predviđa se prirodno granulirani šljunak ili drobljeni agregat. Kameni agregat mora biti dovoljno čvrst i postojan, ne smije sadržavati zemljanih i organskih sastojaka, niti drugih primjesa štetnih za beton i armaturu.
</t>
  </si>
  <si>
    <t xml:space="preserve">- Tehnički propis za betonske konstrukcije (NN br. 139/09, 14/10, 125/10, 136/12). Kontrola cementa provodi se u centralnoj betonari (tvornici betona), u betonari pogona za predgotovljene elemente i u betonari na gradilištu prema normi HRN EN 206-1. </t>
  </si>
  <si>
    <t>Cement:</t>
  </si>
  <si>
    <t>MATERIJAL ZA IZRADU SVJEŽEG BETONA I SVJEŽI BETON</t>
  </si>
  <si>
    <t>d. Kontrolni postupak utvrđivanja tlačne čvrstoće očvrsnulog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
d.1. Ako je količina ugrađenog betona veća od 100 m³, za svakih slijedećih ugrađenih 100 m³ uzima se po jedan dodatni uzorak betona.
d.2. 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 
d.3. Kontrolni postupak utvrđivanja tlačne čvrstoće očvrsnulog betona ocjenjivanjem rezultata ispitivanja uzoraka i dokazivanje karakteristične tlačne čvrstoće betona provodi se odgovarajućom primjenom kriterija iz Dodataka B norme HRN EN 206-1 »Ispitivanje identičnosti tlačne čvrstoće«.</t>
  </si>
  <si>
    <t xml:space="preserve">
BETON
</t>
  </si>
  <si>
    <t>Kod izvedbe betonskih i armirano-betonskih radova treba se u svemu pridržavati postojećih propisa, standarda te Tehničkog propisa za betonske konstrukcije (NN br. 139/09, 14/10,
125/10, 136/12) i tehničkih uvjeta propisanih projektom konstrukcije.</t>
  </si>
  <si>
    <t>- PRIMJENJU SE I NA:</t>
  </si>
  <si>
    <t>BETONSKI RADOVI</t>
  </si>
  <si>
    <t xml:space="preserve">Prije početka gradnje zemljište se mora očistiti od raslinja, smeća i otpadaka. 
Tlo na mjestu građenja potrebno je isplanirati i iskolčiti. Prilikom iskopa izvođač je dužan obavijestiti geomehaničara koji mora izvršiti kontrolu svojstava tla i napraviti kontrolu statičkog proračuna. 
Potrebno je napraviti i kontrolu geometrije i kvalitete gradiva postojeće temeljne konstrukcije. Ako se ustvrdi da geometrija odstupa od pretpostavki potrebno je napraviti dodatnu kontrolu statičkog proračuna.
Sve iskope potrebno je izvesti po projektu s bočnim odsijecanjem i zaštitom bočnih strana kako ne bi došlo do urušavanja zemljišta prilikom njihova betoniranja. Sve radove, kontrolu i potvrdu parametara izvođač, geomehaničar i nadzorni inženjer su dužni upisati u građevinski dnevnik. Kod zatrpavanja i nasipanja prostora  oko temelja do nivoa tla potrebno je nasipavati i nabijati u slojevima po 30 cm. 
Na kraju je potrebno obaviti planiranje zemljišta, zatrpavanje svih jama i uklanjanje svega nepotrebnog s gradilišta.
</t>
  </si>
  <si>
    <t>ZEMLJANI RADOVI</t>
  </si>
  <si>
    <t>Sve navedeno važi za obrtničke i instalaterske radove s tim, što izvođač graditeljskih radova prima kao naknadu određeni postotak na ime pokrića režijskih i manipulativnih troškova na fakturne iznose, a što se ima regulirati ugovorom.</t>
  </si>
  <si>
    <t>uređenje gradilišta po završetku rada, sa otklanjanjem svih otpadaka, šute, ostataka građevnog materijala, inventara, pomoćnih objekata itd.</t>
  </si>
  <si>
    <t>uskladištenje materijala i elemenata za obrtničke i instalaterske radove do njihove ugradbe,</t>
  </si>
  <si>
    <t xml:space="preserve">barake za smještaj radnika i kancelarije gradilišta, </t>
  </si>
  <si>
    <t xml:space="preserve">sva ispitivanja materijala, </t>
  </si>
  <si>
    <t>najamne troškove za posuđenu mehanizaciju, koju izvođač sam ne posjeduje, a potrebna mu je pri izvođenju rada,</t>
  </si>
  <si>
    <t>kompletnu režiju gradilišta, uključujući dizalice, sitnu mehanizaciju i slično,</t>
  </si>
  <si>
    <t>Na jediničnu cijenu radne snage izvođač ima pravo zaračunati faktor prema postojećim privrednim instrumentima na osnovu zakonskih propisa. Povrh toga izvođač ima faktorom obuhvatiti i slijedeće radove, koji se neće zasebno platiti, kao naknadni rad, i to:</t>
  </si>
  <si>
    <t>FAKTORI</t>
  </si>
  <si>
    <t>Ukoliko nije u pojedinoj stavci dat način obračuna radova, treba se u svemu pridržavati prosječnih normi u građevinarstvu.</t>
  </si>
  <si>
    <t>IZMJERE</t>
  </si>
  <si>
    <t xml:space="preserve">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 </t>
  </si>
  <si>
    <t xml:space="preserve">U kalkulaciji rada treba uključiti sav rad, kako glavni, tako i pomoćni, te sav unutarnji transport. Ujedno treba uključiti sav rad oko zaštite gotovih konstrukcija i dijelova objekta od štetnog utjecaja vrućine, hladnoće i slično. </t>
  </si>
  <si>
    <t>RAD</t>
  </si>
  <si>
    <t>Pod tim nazivom se podrazumjeva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</si>
  <si>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MATERIJAL</t>
  </si>
  <si>
    <t>Na gradilištu moraju biti poduzete sve HTZ mjere prema postojećim propisima.</t>
  </si>
  <si>
    <t>Izvođač je dužan bez posebne naplate osigurati investitoru i projektantu potrebnu pomoć kod obilaska gradilišta i nadzora, uzimanju uzoraka i sl., potrebnim pomagalima i ljudima,</t>
  </si>
  <si>
    <t>Sve otpadne materijale  (šuta, lomovi, mort, ambalaža i sl.) treba odmah odvesti. Troškove treba ukalkulirati u režiju i faktor. Ukoliko se isti neće izvršavati  investitor ima pravo čišćenja i odvoz otpada povjeriti drugome, a na teret izvođača radova,</t>
  </si>
  <si>
    <t>Sve materijale izvođač mora redovito i pravovremeno dobaviti da ne dođe do bilo kakvog zastoja gradnje,</t>
  </si>
  <si>
    <t>Izvođač je dužan gradilište sa svim prostorijama i cijelim inventarom redovito održavati i čistiti,</t>
  </si>
  <si>
    <t>Uređenje gradilišta dužan je izvođač izvesti prema shemi organizacije gradilišta koju je obavezan dostaviti uz ponudu. U organizaciji gradilišta izvođač je dužan uz ostalo posebno predvidjeti:</t>
  </si>
  <si>
    <t>UREĐENJE GRADILIŠTA</t>
  </si>
  <si>
    <t>Izvođač i njegovi kooperanti dužni su svaki dio investiciono tehničke dokumentacije pregledati, te dati primjedbe na eventualne tehničke  probleme koji bi mogli prouzročiti slabiji kvalitet,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</si>
  <si>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organizacije građenja, nabavke materijala, kalkulacije i sl.</t>
  </si>
  <si>
    <t>OPĆI  UVJETI ZA IZVOĐENJE GRAĐEVINSKIH RADOVA, PRIPREMNIH RADOVA,  UREĐENJE  GRADILIŠTA   I   POMOĆNIH  RADOVA</t>
  </si>
  <si>
    <t>PRIPREMI RADOVI</t>
  </si>
  <si>
    <t>GRAĐEVINSKO-OBRTNIČKI RADOVI</t>
  </si>
  <si>
    <t>Svi radovi moraju biti izvedeni solidno prema opisu, izvedbenim i armaturnim nacrtima i statičkom proračunu. Sve se ovo odnosi i na radove obrtnika. Zbog toga je potrebno da izvođač  ugovara radove s obrtnicima u smislu ovih općih uvjeta.</t>
  </si>
  <si>
    <t>Prethodno provoditi ispitivanje ugrađenog materijala, vodovodne instalacije, odnosno sve u vezi s dobavljanjem potrebnih atesta (nalaza).</t>
  </si>
  <si>
    <t>Izvesti krpanje žbuke, popravak obojenih ploha, te sve popravke, oštećenja koja su nastala tokom gradnje, a trebaju se obaviti u garantnom roku.</t>
  </si>
  <si>
    <t>Provoditi čišćenje gradilišta od blata i odvođenje oborinske vode. Završni radovi, kao uklanjanje ograda i baraka te poravnanje terena.</t>
  </si>
  <si>
    <t>Pomoć obrtnicima i instalaterima, kojima treba osigurati prostoriju za smještaj alata i pohranu materijala, ustupanje radne snage za dubljenje, probijanje i bušenje, te popravak žbuke nakon završenih keramičarskih, kamenorezačkih, kamenarskih, parketarskih, stolarskih i bravarskih, a prije soboslikarsko-ličilačkih radova. Izvođač građevinskih radova dužan je obrtnicima i instalaterima dati potrebne skele za radove na visini većoj od dva metra.</t>
  </si>
  <si>
    <t>Skele, podupore i razupore treba također predvidjeti u cjelini. Skele moraju biti u skladu s propisima HTZ. Iskopane rovove treba u načelu podupirati ako su dubine preko jednog metra. Osim toga, treba ukalkulirati sve potrebne zaštitne ograde, te rampe i mostove za prijevoz  materijala po gradnji.</t>
  </si>
  <si>
    <t>Rad obuhvaća osim opisanog u troškovniku, još  i prijenose, prijevoz, dizanje, utovar i istovar materijala unutar gradilišta, pripremanje morta i betona, zaštićivanje konstrukcije od štetnih atmosferskih utjecaja, sve pomoćne radove kao: skupljanje rasutog materijala, održavanje čistoće gradilišta.</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</si>
  <si>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ateste predočiti nadzornom inženjeru.</t>
  </si>
  <si>
    <t>Tolerancije mjera izvedenih radova određene su uzancama zanata, odnosno prema odluci projektanta i nadzorne službe. Sva odstupanja od dogovorenih tolerantnih mjera dužan je izvođač otkloniti o svom trošku. To vrijedi za sve vrste radova, kao što su građevinski, obrtnički i montažerski, opremanje i ostali radovi.</t>
  </si>
  <si>
    <t xml:space="preserve">Za sve radove treba primjenjivati tehničke propise, građ. norme, a upotrebljeni materijal, koji izvođač dobavlja i ugrađuje, mora odgovarati standardima (HRN). Izvedba radova treba biti prema nacrtima, općim uvjetima i opisu radova, detaljima i prema pravilima zanata. Eventualna odstupanja treba prethodno dogovoriti s nadzornim inženjerom i projektantom za svaki pojedini slučaj. </t>
  </si>
  <si>
    <t>UVJETI  IZGRADNJE</t>
  </si>
  <si>
    <t>OPĆI UVJETI UZ TROŠKOVNIK</t>
  </si>
  <si>
    <t>UKUPNO GRAĐEVINSKO-OBRTNIČKI RADOVI</t>
  </si>
  <si>
    <t xml:space="preserve">TROŠKOVNIK  </t>
  </si>
  <si>
    <t>GRAĐEVINSKO-OBRTNIČKIH RADOVA</t>
  </si>
  <si>
    <t>INVESTITOR:</t>
  </si>
  <si>
    <t>DRŽAVNI URED ZA REVIZIJU</t>
  </si>
  <si>
    <t>Tkalčićeva 19, Zagreb</t>
  </si>
  <si>
    <t>Srpanj 2021.</t>
  </si>
  <si>
    <t>POSLOVNA ZGRADA
Tkalčićeva 19, Zagreb
k.č. 1660, k.o. Centar</t>
  </si>
  <si>
    <t>PROJEKT OBNOVE KONSTRUKCIJE</t>
  </si>
  <si>
    <t>Radove je obvezan izvršiti izvođač radova prije nego pristupi izvođenju, a naročito se odnose na pregled konstrukcije, ostalih važnih elemenata koje odredi stručna osoba, kako bi se ocijenilo stanje i potrebna sanacija ili zamjena.</t>
  </si>
  <si>
    <t>Izrada, dobava i postava mobilne zaštitne ograde i table  gradilišta te demontaža i odvoz s gradilišta nakon završetka radova. Ograda se izvodi u skladu s važećim propisima.</t>
  </si>
  <si>
    <t>Ograda se izvodi od panela dim. cca 3,45x2,0 m, s otvorom oka cca 30x10 cm. Ograda se postavlja na betonske podloške/stope sa 6 rupa, koje je potrebno sidriti u tlo na način da se onemogući njeno prevrtanje i spriječi odizanje, te dodatno učvrstiti kosnicima minimalno na uglovima sonde.</t>
  </si>
  <si>
    <t>U cijenu uključiti izvedbu vrata s prstenom za zaokretno krilo na dva mjesta u ogradi.</t>
  </si>
  <si>
    <t>Uključivo korigiranje položaja ograde nakon radova izvedbe novog pokosa na trasi mosta, u duljini cca 40 m.</t>
  </si>
  <si>
    <t>Uključivo sva potrebna spojna sredstva, podupiranja i sidrenja te sav potreban materijal, pribor i rad.</t>
  </si>
  <si>
    <t xml:space="preserve">Demontaža i ispuštanje sustava iz klima uređaja (klima jedinica, kanalica i dijela cijevnog tazvoda). U cijeni uračunata demontaža kompletno s transportom na gradilišnu deponiju. </t>
  </si>
  <si>
    <t xml:space="preserve">Demontaža prozorskih karniša. U cijeni uračunata demontaža kompletno s transportom na gradilišnu deponiju. </t>
  </si>
  <si>
    <t>Demontaža i odvoz namještaja i kuhinjskih elemenata koji se uklanjaju. Stavka uključuje demontažu svih elemenata i okova (vrata, vodilice i sl.) i odvoz na gradilišni deponij. Obračun prema stvarno utrošenim radnim satima.</t>
  </si>
  <si>
    <t>RS</t>
  </si>
  <si>
    <t>Skidanje, rušenje, slojeva poda tavana (daske, kamena vuna). Obračun po m2 površine. U cijenu uključiti odvoz na gradsku deponiju.</t>
  </si>
  <si>
    <t>Zapuniti šupljine u zidu podložnim mortom (nakon skidanja postojeće žbuke) radi postizanja stabilne podloge.</t>
  </si>
  <si>
    <t>Podlogu očistiti od prašine i grundirati razrijeđenim silikatnim dubinskim predpremazom.</t>
  </si>
  <si>
    <t>Nanošenje prvog sloja podložne žbuke granulacije 1,2 mm špricanom tehnikom, tlačne čvrstoće (nakon 28d) 14 N/mm2. Mineralni, paropropusni mort na bazi prirodnog hidrauličnog vapna, bijelog cementa (bez kromata), s visokokvalitetnim aditivima i udjelom organiskih tvari manjim od 5%, armiran vlaknima. Izravnati lokalne nepravilnosti u postojećem zidu; žbuka se nanosi u debljini od 5 mm do 3,5 cm.</t>
  </si>
  <si>
    <t>Nakon postavljanja mrežice odmah se nanosi drugi sloj žbuke istog sastava, u debljini min 5 mm špricanom tehnikom, zagladiti za izvođenje soboslikarskih radova.</t>
  </si>
  <si>
    <t>Utapanje multiaksijalne protupotresne mrežice za armiranje na bazi staklenih vlakana u svježu žbuku. Mrežica je alkalno postojana, vlačna čvrstoća niti osnove 48 kN/m, modul elastičnosti osnove 60 GPa.</t>
  </si>
  <si>
    <t>Pojačanje zidova FRCM sustavom.</t>
  </si>
  <si>
    <t>Pojačanje opečnog svoda podruma i prizemlja FRCM sustavom.</t>
  </si>
  <si>
    <t>Zapuniti šupljine u svodu podložnim mortom (nakon skidanja svih slojeva poda) radi postizanja stabilne podloge.</t>
  </si>
  <si>
    <t>Nanošenje prvog sloja podložne žbuke granulacije 1,2 mm špricanom tehnikom, tlačne čvrstoće (nakon 28d) 14 N/mm2. Mineralni, paropropusni mort na bazi prirodnog hidrauličnog vapna, bijelog cementa (bez kromata), s visokokvalitetnim aditivima i udjelom organiskih tvari manjim od 5%, armiran vlaknima. Izravnati lokalne nepravilnosti u postojećem svodu; žbuka se nanosi u debljini od 5 mm do 3,5 cm.</t>
  </si>
  <si>
    <t>Nakon postavljanja mrežice odmah se nanosi drugi sloj žbuke istog sastava, u debljini min 5 mm špricanom tehnikom.</t>
  </si>
  <si>
    <t>Skidanje, rušenje slojeva poda prizemlja i prvog kata (parket, sokl, dijelom kamene i keramičke ploče, daske i šuta) do lučnog svoda, uključivo i čišćenje sljubnica do dubine 1 cm. Obračun po m2 podne površine. U cijenu uključiti odvoz na gradsku deponiju.</t>
  </si>
  <si>
    <t>Pažljivo ručno razgrađivanje, uklanjanje i odvoz na gradsku deponiju oštećenog zapadnog zabatnog zida tavana od opeke debljine 25 cm duljine cca 15 m. Zid je na visini od 14 m te je za izvođenje i zaštitu od urušavanja potrebno izraditi projekt i postaviti  konzolnu skelu uz korištenje autodizalice. Skela se zadržava do završnog žbukanja zida. Potrebno je predvidjeti sva potrebna podupiranja te zaštititi prolaznike i susjedne građevine. U jediničnu cijenu uključiti rad, vertikalne transporte te odvoz materijala na deponiju. Obračun prema m2 uklonjenog zida.</t>
  </si>
  <si>
    <t>Utovar, prijevoz kamionima i istovar otpadnog materijala, ambalaže i sl. na gradsku deponiju. Uključivo svi troškovi prijevoza i komunalna naknada deponiju. Izvodi se po nalogu i odobrenju nadzornog inženjera. Obračun po m3 otpada u rastresitom stanju.</t>
  </si>
  <si>
    <t>Pažljivo rušenje postojećih zidanih pregradnih zidova od opeke debljine 12-20 cm prema nacrtu.</t>
  </si>
  <si>
    <t>U cijeni uračunata demontaža kompletno s transportom na gradilišnu deponiju. Obračun po m2 sve kompletno.</t>
  </si>
  <si>
    <t xml:space="preserve">Ispuštanje sustava grijanja, demontaža postojećih radijatora i cijevnog razvoda. U cijeni uračunata demontaža kompletno s transportom na gradilišnu deponiju. </t>
  </si>
  <si>
    <t>demontaža cijevnog razvoda</t>
  </si>
  <si>
    <t>Demontaža, izmještanje i iznošenje dijela postojećeg namještaja na privremeni deponij u dogovoru s investitorom. U jediničnu cijenu uključen sav potreban rad i transporti.</t>
  </si>
  <si>
    <t>Demontaža postojeće sanitarne opreme. U cijeni uračunata demontaža kompletno s transportom na gradilišnu deponiju. Obračun prema komadu.</t>
  </si>
  <si>
    <t>umivaonik</t>
  </si>
  <si>
    <t>WC školjka</t>
  </si>
  <si>
    <t>tuš kada</t>
  </si>
  <si>
    <t>BROJ PROJEKTA: 70/21</t>
  </si>
  <si>
    <r>
      <t>Obračun po m</t>
    </r>
    <r>
      <rPr>
        <vertAlign val="superscript"/>
        <sz val="10"/>
        <rFont val="Calibri"/>
        <family val="2"/>
        <charset val="238"/>
        <scheme val="minor"/>
      </rPr>
      <t>2</t>
    </r>
    <r>
      <rPr>
        <sz val="10"/>
        <rFont val="Calibri"/>
        <family val="2"/>
        <charset val="238"/>
        <scheme val="minor"/>
      </rPr>
      <t xml:space="preserve"> izvedene unutarnje žbuke.</t>
    </r>
  </si>
  <si>
    <t>Dobava, nabava i ugradnja - izvedba grube i fine unutarnje žbuke zidova i stropova koji se ne pojačavaju.</t>
  </si>
  <si>
    <t>Obijanje žbuke, čišćenje od prašine, odstranjivanje raspucalih i olabavljenih dijelova morta. Stavka obuhvaća i čišćenje podloge i sljubnica kod zidova, čeličnim četkama do dubine 1 cm od svih ostataka žbuke i otprašivanje.</t>
  </si>
  <si>
    <t>Nasipavanje prostora iznad zidanih svodova prije betoniranja tlačne ploče perlitom. Obračun po m3.</t>
  </si>
  <si>
    <t xml:space="preserve">Skela se izvodi za sve učesnike u gradnji i ne može se posebno naplaćivati. Glavni izvođač radova dužan je koordinirati sve izvođače radova kako bi se svi radovi izveli u roku koji je predviđen za skelu. Skelu je potrebno izvesti prema HTZ propisima. </t>
  </si>
  <si>
    <t>Radnu platformu izvesti od zdrave piljene crnogorične građe II klase, mosnice širine max. 25 cm, a debljine minimalno 4 cm. S vanjske strane skele postaviti jutenu ili sličnu tkaninu (ne PVC foliju).</t>
  </si>
  <si>
    <t>izrada projekta skele</t>
  </si>
  <si>
    <t>m²</t>
  </si>
  <si>
    <t>Izvođač je dužan načiniti projekt skele i dati na potvrdu nadzornom inženjeru i građevinskom inspektoru. Obračun po m² vertikalne projekcije skele.</t>
  </si>
  <si>
    <t>Izrada, dobava, montaža i demontaža nakon izvršenih radova fasadne skele od bešavnih čeličnih cijevi, sa svim ukrućenjima, potporama, ogradama, mostovima, prilazima i slično.</t>
  </si>
  <si>
    <t>Udaljenost od zida pročelja do radne platforme iznosi 15-20 cm. Visina zaštitne ograde iznosi 100 cm, a razmak elemenata ograde max. do 35 cm. U razini radne platforme uz zaštitnu ogradu postaviti dasku visine 20cm.</t>
  </si>
  <si>
    <t>Od podnožja do vrha skele potrebno je izvesti dijagonalna ukrućenja kosnicima pod kutom od 45°, kao i na krajevima skele. Skelu je potrebno osigurati od prevrtanja sidrenjem uz objekt. Razmak između točki sidrenja mora biti manji od 6 metara u horizontalnom i vertikalnom smjeru. Izvedena skela ne smije imati slobodnu visinu veću od 3 metra. Fasadnu zidarsku čeličnu skelu potrebno je uzemljiti i osigurati od udara groma.</t>
  </si>
  <si>
    <t>skela</t>
  </si>
  <si>
    <t>BETONSKI I ARMIRANOBETONSKI RADOVI</t>
  </si>
  <si>
    <t>BETONSKI I ARMIRANOBETONSKI RADOVI UKUPNO</t>
  </si>
  <si>
    <t>podupirači</t>
  </si>
  <si>
    <t>ARMIRAČKI RADOVI</t>
  </si>
  <si>
    <t>ARMIRAČKI RADOVI UKUPNO</t>
  </si>
  <si>
    <t>Dobava, izrada, siječenje, savijanje, postava i vezivanje armature.</t>
  </si>
  <si>
    <t>Izvesti prema statičkom računu i nacrtima savijanja armature. Količine u troškovniku računate u odnosu na m3 ugrađenog betona. Stvarne količine će se obračunati na temelju nacrta savijanja, računajući teoretske težine.</t>
  </si>
  <si>
    <t>Obračun po kg ugradjene armature.</t>
  </si>
  <si>
    <t>Prije betoniranja nadzorni inženjer ili statičar treba pregledati montiranu armaturu i upisom u građevinski dnevnik odobriti betoniranje.</t>
  </si>
  <si>
    <t>Skidanje, rušenje slojeva poda drugog kata i potkrovlja (parket, sokl, dijelom kamene i keramičke ploče, daske i šuta) do drvenih grednika. Obračun po m2 podne površine. U cijenu uključiti odvoz na gradsku deponiju.</t>
  </si>
  <si>
    <t xml:space="preserve">Demontaža unutarnje stolarije koja se uklanja, uključivo dovratnike, prag i vratno krilo. </t>
  </si>
  <si>
    <t>U stavku je potrebno uključiti rad i utovar kompletno s transportom na gradilišnu deponiju. Obračun po komadu, iskazani su građevinski otvori.</t>
  </si>
  <si>
    <t>Demontaža vratnih krila i pokrovnih letvica unutarnje stolarije koja se obnavlja. Vrata jednokrilna, puna i ostakljena. Stavka uključuje transport demontiranih krila do radionice i zaštitu dovratnika koji će se obnavljati in situ. Demontirane pokrovne letvice se odvoze na deponij. Uključen sav potreban rad i materijal. Izražene su dimenzije građevinskog otvora. Obnova vrata posebna stavka. Sve prema uputama predstavnika GZZSKP.</t>
  </si>
  <si>
    <t>Demontaža postojeće rasvjete, sklopki, priključnica i ostale elektroopreme (jaka i slaba struja). U cijeni uračunata demontaža kompletno s transportom na gradilišnu deponiju. Obračun prema stvarno utrošenim radnim satima.</t>
  </si>
  <si>
    <t>zid</t>
  </si>
  <si>
    <t>Demontaža spuštenog stropa od gipskartonskih ploča. U cijeni uračunata demontaža kompletno s transportom na gradilišnu deponiju. Obračun po m2 sve kompletno.</t>
  </si>
  <si>
    <t>Demontaža obloge od gipskartonskih ploča. U cijeni uračunata demontaža kompletno s transportom na gradilišnu deponiju. Obračun po m2 sve kompletno.</t>
  </si>
  <si>
    <t>Demontaža zidova od gipskartonskih ploča. U cijeni uračunata demontaža kompletno s transportom na gradilišnu deponiju. Obračun po m2 sve kompletno.</t>
  </si>
  <si>
    <t>Dobava i nabava materijala te izrada obloge daskama i geotekstilom prostora unutarnjeg  stubiša prije početka izvedbe radova.</t>
  </si>
  <si>
    <t>Uklanjanje zidnih keramičkih pločica. Uključivo sav potreban rad i materijal te odvoz na deponij. Obračun po stvarno izvedenim radovima.</t>
  </si>
  <si>
    <t>Demontaža spuštenog stropa od trske i žbuke učvršćenog na drvenu međukatnu konstrukciju. Uključivo sav rad i odvoz materijala na gradski deponij.</t>
  </si>
  <si>
    <t>Dobava,  i postava - zamjena postojećih dotrajalih, oštećenih ili trulih grednika 16-20/18 cm u međukatnim konstrukcijama. Obračun po m3 postavljenih grednika.</t>
  </si>
  <si>
    <t>Skela se postavlja na tlu uz zgradu (visina do 16 m). Izvedba skele je od čeličnih elemenata – cijevi ø 48,25 mm, debljine stjenki 4,25 mm, te čeličnih nastavaka i spojnica od vruće valjanih profila i spojnica. Oslanjanje skele na nosivu podlogu izvesti preko metalnih podložnih papuča od pločevine debljine 5-10 mm. Površina nalijeganja min. 250 mm². Podloga na koju se postavlja fasadna skela mora biti čvrsta i stabilna. Minimalna širina skele iznosi 80 cm.</t>
  </si>
  <si>
    <t xml:space="preserve"> jednokrilna s fikserom 200x220 cm</t>
  </si>
  <si>
    <t>jednokrilna 75x220 cm</t>
  </si>
  <si>
    <t>jednokrilna 85x220 cm</t>
  </si>
  <si>
    <t>jednokrilna 95x220 cm</t>
  </si>
  <si>
    <t>dvokrilna 140x220 cm</t>
  </si>
  <si>
    <t>dvokrilna 165x220 cm</t>
  </si>
  <si>
    <t>Izvedba armiranobetonske tlačne ploče debljine 8 cm na postojeću konstrukciju drvenih grednika. Povezivanje AB ploče i postojeće konstrukcije drvenog grednika pomoću vijaka za drvo za sprezanje (npr. SFS-VB-48-7, 5×165 ili slično). Ploča se armira mrežom Q 257 u sredini visine ploče te je kvaliteta betona C25/30. U cijenu stavke uključena je i privremena konstrukcija za podupiranje u trećinskim točkama raspona drvenog grednika (kosi podupirači, oslonjeni uz nosive zidove na fosne postavljene u horizontalnom i vertikalnom smjeru). 
Armatura i šipke za sidrenje u nosive zidove posebna stavka.</t>
  </si>
  <si>
    <t>Izvedba armiranobetonske tlačne ploče debljine 8 cm na postojeću konstrukciju opečnih svodova. Povezivanje AB ploče i postojeće konstrukcije svoda parom betonskih stopa uz tjeme svoda svakih 1,5 m. Ploča se armira mrežom Q 257 u sredini visine ploče te je kvaliteta betona C25/30. U cijenu stavke uključena je i privremena konstrukcija za podupiranje (kosi podupirači, oslonjeni uz nosive zidovena fosne postavljene u horizontalnom i vertikalnom smjeru). 
Armatura i šipke za sidrenje u nosive zidove posebna stavka.</t>
  </si>
  <si>
    <t>moždanici</t>
  </si>
  <si>
    <t>IPE 240 profili</t>
  </si>
  <si>
    <t xml:space="preserve"> -nanošenje završnog poravnavajućeg sloja finom žbukom F 900 u debljini 3-5 mm</t>
  </si>
  <si>
    <t>prizemlje i stubište - stropovi</t>
  </si>
  <si>
    <t xml:space="preserve">podrum - nakon isušivanja </t>
  </si>
  <si>
    <t xml:space="preserve">1. kat </t>
  </si>
  <si>
    <t>Ručno skidanje dijela žbuke pročelja, debljine 3-4 cm u zonama označenim za ugradnju sidara i prihvatnih pločica uz nadzor predstavnika GZZZSKP. Rad izvoditi pažljivo, naročito u blizini profilacija. Nakon otucanja žbuke postojeći zid pročelja od opeke očistiti čeličnim četkama, a reške skobama do dubine od 1 cm. Potom cijelu površinu oprašiti i isprati vodom. Obračun po m2 ortogonalne projekcije pročelja.</t>
  </si>
  <si>
    <t>Sanacija oštećenih zidanih nadvoja i lukova u nosivim zidovima (L = 105 - 165 cm)
- čišćenje sljubnica do dubine 1 cm
- ugradnja sidara Ø16 - 4 kom. po nadvoju/luku u epoxi. Izvesti injekcijske bušotine Ø 3-4 cm pod kutem 30-40° u koje će se injektirati mješavina pod pritiskom, dubina 1/2 - 2/3 debljine zida, postaviti injektore na svakih 30-50 cm s obje strane pukotine. U svemu prema detalju, uključivo sav rad i materijal. Obračun po komadu saniranog nadvoja.
-  žbukanje armiranom produžnom žbukom (FRCM sustav) ZASEBNA STAVKA</t>
  </si>
  <si>
    <t xml:space="preserve">
Budući se građevina nalazi unutar zaštićenog kulturnog dobra povijesne jezgre, za cijelo vrijeme izvedbe radova (svi radovi)  - provoditi će se kontinuirani konzervatorski nadzor.
Izvoditelj je dužan strogo se pridržavati projekta i svih naputaka danih u projektu u pogledu očuvanja kulturnog dobra.
Također izvoditelj je dužan strogo se pridržavati i svih naputaka i naloga konzervatoraskog nadzora.
</t>
  </si>
  <si>
    <t>Svi tesarski radovi moraju se izvesti solidno i stručno prema važećim propisima i pravilima dobrog zanata.</t>
  </si>
  <si>
    <t>Materijal za izvedbu tesarskih konstrukcija je drvo četinara (jela, smreka, bor), II klase, a izuzetno, ako je tako propisano troškovničkom stavkom, drvo tvrdih liščara (hrast).</t>
  </si>
  <si>
    <t>Tesarske konstrukcije izvoditi od suhe rezane građe (do 30% tehničke vlage). Dimenzije presjeka određene su postojećim presjecima rezane građe, koji se zamjenjuju.</t>
  </si>
  <si>
    <t>Spojeve konstruktivnih elemenata izvoditi prema projektu i pravilima dobrog zanata za svaki tip opisane konstrukcije (tesarski spojevi, čavlani spojevi, čvorni limovi).</t>
  </si>
  <si>
    <t xml:space="preserve">Izvođač je dužan sam iz nacrta i opisa izračunati potrebnu količinu građe i spojnih sredstava, rada i transporta koji svi ulaze u jediničnu cijenu. </t>
  </si>
  <si>
    <t>Građa se isporučuje nezaštićena ukoliko nije opisom pojedine stavke predviđen antiinsekticidni premaz ili dubinska penetracija građe._x000D_
Građa se isporučuje strojno rezana osim ako se posebno u pojedinoj stavci na zahtijeva da bude i blanjana.</t>
  </si>
  <si>
    <t>Prilikom izvedbe tesarskih radova treba se u svemu pridržavati svih važećih propisa i standarda za drvene konstrukcije.</t>
  </si>
  <si>
    <t>Pravilnik o zaštiti na radu u građevinarstvu</t>
  </si>
  <si>
    <t>Oplate od dasaka, ukočenih ploča i iverica kao i oplate streha zabata i sl. izvoditi od građe propisane vlažnosti te povezivati nehrđajućim galvanski zaštićenim spojnim sredstvima. _x000D_
Podne oplate od ukočenih ploča, iverica ili dasaka lijepiti na grede, odnosno platice ako je tako zahtijevano projektom konstrukcije.</t>
  </si>
  <si>
    <t>Oplata mora biti sposobna da preuzme potrebno opterećenje, mora biti stabilna, otporna, ukrućena i dovoljno poduprta da se ne bi izvila, povila ili popustila u bilo kojem smjeru.</t>
  </si>
  <si>
    <t>Za betonske elemente koji se samo dorađuju i boje oplata mora biti glatka, a za ostale dijelove obična. Sva oplata svih betonskih elemenata objekta uzeta je u cijeni za pojedine betonske i armiranobetonske radove.</t>
  </si>
  <si>
    <t>Jediničnom cijenom obuhvaćen je sav rad s potrebnim premazima, sav materijal, pomoćna skela, svi pomoćni radovi, donošenje i držanje alata i sitnog pribora, sva uskladištenja i svi transporti, dobava pogonskog materijala, osiguranje radova od vjetra, odstranjivanje otpada u toku radova i nakon dovršenja radova, popravak šteta učinjenih nepažnjom.</t>
  </si>
  <si>
    <t>Tesarski radovi se obračunavaju po m2 tlocrtne površine konstrukcije i to obavezno na osnovu opisa i nacrta.</t>
  </si>
  <si>
    <r>
      <t>-</t>
    </r>
    <r>
      <rPr>
        <sz val="7"/>
        <rFont val="Arial"/>
        <family val="2"/>
      </rPr>
      <t xml:space="preserve">          </t>
    </r>
    <r>
      <rPr>
        <sz val="10"/>
        <rFont val="Arial"/>
        <family val="2"/>
      </rPr>
      <t>Zaštitne ograde računaju se po m¢ ograde.</t>
    </r>
  </si>
  <si>
    <t xml:space="preserve">Rezana građa, ispitivanje oplate i skele   HRN D.C1.040.,041. i 042.   ili jednkovrijedno </t>
  </si>
  <si>
    <t xml:space="preserve">Izvođenje drvenih skela i oplata    HRN U.C9.400.   ili jednkovrijedno </t>
  </si>
  <si>
    <t xml:space="preserve">Ispitivanje ploča vlaknatica i iverica    HRN D.D8.100 do 114.   ili jednkovrijedno </t>
  </si>
  <si>
    <t xml:space="preserve">Slojevito drvo, terminologija i definicije    HRN D.10.060-1969.   ili jednkovrijedno </t>
  </si>
  <si>
    <t xml:space="preserve">Ispitivanje drveta, opći dio    HRN D.A1.020-1957.   ili jednkovrijedno </t>
  </si>
  <si>
    <t xml:space="preserve">Ispitivanje drveta, održavanje sadržaja vlage    HRN D.A1.043-1979.   ili jednkovrijedno </t>
  </si>
  <si>
    <t xml:space="preserve">Ispitivanje drveta, određivanje zatezne čvrstoće u pravcu vlakana   HRN D.A1.048-1979.   ili jednkovrijedno </t>
  </si>
  <si>
    <t xml:space="preserve">Ispitivanje drveta, zatezna čvrstoća okomito na drvna vlakna    HRN D.A1.052-1958.   ili jednkovrijedno </t>
  </si>
  <si>
    <t xml:space="preserve">Zaštita drveta, ispitivanje otpornosti prema gljivama, usporedna otpornost različitih vrsta drveta  HRN D.A1.058-1971.   ili jednkovrijedno </t>
  </si>
  <si>
    <t xml:space="preserve">Furnirske i stolarske ploče, određivanje stupnja slijepljenosti    HRN D.A1.072.1972.   ili jednkovrijedno </t>
  </si>
  <si>
    <t xml:space="preserve">Tesana građa četinara    HRN D.B7.020-1955.   ili jednkovrijedno </t>
  </si>
  <si>
    <t xml:space="preserve">Ploče vlaknatice(lesonit ploče), tehnički uvjeti za izradu i isporuku HRN D.C5.022-1968.   ili jednkovrijedno </t>
  </si>
  <si>
    <r>
      <rPr>
        <b/>
        <u/>
        <sz val="10"/>
        <rFont val="Arial"/>
        <family val="2"/>
      </rPr>
      <t>OPĆA NAPOMENA</t>
    </r>
    <r>
      <rPr>
        <sz val="10"/>
        <rFont val="Arial"/>
        <family val="2"/>
      </rPr>
      <t xml:space="preserve">
Odvoz smeća i ambalaže, te sveg ostalog otpadnog materijala tijekom izvođenja radova na gradsku deponiju po izboru izvođača uključen je jedinične cijene i neće se posebno priznavati! Troškovnikom je predviđen samo odvoz nakon završnog čišćenja prije primopredaje objekta investitoru u fiksnom pušalnom iznosu, te se neće priznavati količine preko navedene u predmetnoj stavci!
</t>
    </r>
  </si>
  <si>
    <r>
      <rPr>
        <b/>
        <sz val="10"/>
        <rFont val="Arial"/>
        <family val="2"/>
      </rPr>
      <t>a.</t>
    </r>
    <r>
      <rPr>
        <sz val="10"/>
        <rFont val="Arial"/>
        <family val="2"/>
      </rPr>
      <t xml:space="preserve"> Beton proizveden prema odredbama Tehničkog propisa za betonske konstrukcije (NN br. 139/09, 14/10, 125/10, 136/12) i ovih tehničkih uvjeta ugrađuje se u betonsku konstrukciju prema projektu, normi HRN EN 13670-1, normama na koje ta norma upućuje.
U projektu je specificiran razred tlačne čvrstoće (marka betona prema prilogu H TPBK iz NN 139/09, 14/10, 125/10 i 136/12), i to kao karakteristična vrijednost 95%-tne vjerojatnosti s kriterijima sukladnosti prema normi HRN EN 206-1. </t>
    </r>
  </si>
  <si>
    <r>
      <rPr>
        <b/>
        <sz val="10"/>
        <rFont val="Arial"/>
        <family val="2"/>
      </rPr>
      <t>b.</t>
    </r>
    <r>
      <rPr>
        <sz val="10"/>
        <rFont val="Arial"/>
        <family val="2"/>
      </rPr>
      <t xml:space="preserve"> Izvođač mora prema normi HRN EN 13670:2010 prije početka ugradnje provjeriti je li beton u skladu sa zahtjevima iz projekta betonske konstrukcije, te je li tijekom transporta betona došlo do promjene njegovih svojstava koja bi bila od utjecaja na tehnička svojstva betonske konstrukcije.</t>
    </r>
  </si>
  <si>
    <r>
      <rPr>
        <b/>
        <sz val="10"/>
        <rFont val="Arial"/>
        <family val="2"/>
      </rPr>
      <t xml:space="preserve">c. </t>
    </r>
    <r>
      <rPr>
        <sz val="10"/>
        <rFont val="Arial"/>
        <family val="2"/>
      </rPr>
      <t>Kontrolni postupak utvrđivanja svojstava svježeg betona provodi se na uzorcima koji se uzimaju neposredno prije ugradnje betona u betonsku konstrukciju u skladu sa zahtjevima norme HRN EN 13670:2010 i projekta betonske konstrukcije, a najmanje pregledom svake otpremnice i vizualnom kontrolom konzistencije kod svake dopreme (svakog vozila) te kod opravdane sumnje ispitivanjem konzistencije istim postupkom kojim je ispitana u proizvodnji.</t>
    </r>
  </si>
  <si>
    <r>
      <rPr>
        <b/>
        <sz val="10"/>
        <rFont val="Arial"/>
        <family val="2"/>
      </rPr>
      <t>e.</t>
    </r>
    <r>
      <rPr>
        <sz val="10"/>
        <rFont val="Arial"/>
        <family val="2"/>
      </rPr>
      <t xml:space="preserve"> Kontrolni postupak utvrđivanja tlačne čvrstoće očvrsnulog betona ugrađenog u pojedini elemenbetonske   konstrukcije u slučaju sumnje, provodi se kontrolnim ispitivanjem na mjestu koje se određuje natemelju podataka iz točke d.2..</t>
    </r>
  </si>
  <si>
    <r>
      <rPr>
        <b/>
        <sz val="10"/>
        <rFont val="Arial"/>
        <family val="2"/>
      </rPr>
      <t xml:space="preserve">f. </t>
    </r>
    <r>
      <rPr>
        <sz val="10"/>
        <rFont val="Arial"/>
        <family val="2"/>
      </rPr>
      <t xml:space="preserve">Za slučaj nepotvrđivanja zahtijevanog razreda tlačne čvrstoće betona treba na dijelu konstrukcije  u  koji je  ugrađen  beton  nedokazanog  razreda  tlačne   čvrstoće  provesti naknadno ispitivanje tlačne čvrstoće betona u konstrukciji prema HRN EN 12504-1  i ocjenu sukladnosti prema HRN EN 13791.
</t>
    </r>
  </si>
  <si>
    <r>
      <t>-</t>
    </r>
    <r>
      <rPr>
        <sz val="7"/>
        <rFont val="Arial"/>
        <family val="2"/>
      </rPr>
      <t xml:space="preserve">          </t>
    </r>
    <r>
      <rPr>
        <sz val="10"/>
        <rFont val="Arial"/>
        <family val="2"/>
      </rPr>
      <t>sav rad, uključivo prenose, prijevoze, grijanja itd.,</t>
    </r>
  </si>
  <si>
    <r>
      <t>-</t>
    </r>
    <r>
      <rPr>
        <sz val="7"/>
        <rFont val="Arial"/>
        <family val="2"/>
      </rPr>
      <t xml:space="preserve">          </t>
    </r>
    <r>
      <rPr>
        <sz val="10"/>
        <rFont val="Arial"/>
        <family val="2"/>
      </rPr>
      <t>sav potreban matreijal,</t>
    </r>
  </si>
  <si>
    <r>
      <t>-</t>
    </r>
    <r>
      <rPr>
        <sz val="7"/>
        <rFont val="Arial"/>
        <family val="2"/>
      </rPr>
      <t xml:space="preserve">          </t>
    </r>
    <r>
      <rPr>
        <sz val="10"/>
        <rFont val="Arial"/>
        <family val="2"/>
      </rPr>
      <t>transport,</t>
    </r>
  </si>
  <si>
    <r>
      <t>-</t>
    </r>
    <r>
      <rPr>
        <sz val="7"/>
        <rFont val="Arial"/>
        <family val="2"/>
      </rPr>
      <t xml:space="preserve">          </t>
    </r>
    <r>
      <rPr>
        <sz val="10"/>
        <rFont val="Arial"/>
        <family val="2"/>
      </rPr>
      <t>poduzimanje mjera po HTZ i drugim postojećim propisima,</t>
    </r>
  </si>
  <si>
    <r>
      <t>-</t>
    </r>
    <r>
      <rPr>
        <sz val="7"/>
        <rFont val="Arial"/>
        <family val="2"/>
      </rPr>
      <t xml:space="preserve">          </t>
    </r>
    <r>
      <rPr>
        <sz val="10"/>
        <rFont val="Arial"/>
        <family val="2"/>
      </rPr>
      <t>uklanjanje svih otpada nakon izvedenih radova.</t>
    </r>
  </si>
  <si>
    <r>
      <t>-</t>
    </r>
    <r>
      <rPr>
        <sz val="7"/>
        <rFont val="Arial"/>
        <family val="2"/>
      </rPr>
      <t xml:space="preserve">          </t>
    </r>
    <r>
      <rPr>
        <sz val="10"/>
        <rFont val="Arial"/>
        <family val="2"/>
      </rPr>
      <t>sav rad i transport,</t>
    </r>
  </si>
  <si>
    <r>
      <t>-</t>
    </r>
    <r>
      <rPr>
        <sz val="7"/>
        <rFont val="Arial"/>
        <family val="2"/>
      </rPr>
      <t xml:space="preserve">          </t>
    </r>
    <r>
      <rPr>
        <sz val="10"/>
        <rFont val="Arial"/>
        <family val="2"/>
      </rPr>
      <t>sav materijal uključivo pomoćni i vezni,</t>
    </r>
  </si>
  <si>
    <r>
      <t>-</t>
    </r>
    <r>
      <rPr>
        <sz val="7"/>
        <rFont val="Arial"/>
        <family val="2"/>
      </rPr>
      <t xml:space="preserve">          </t>
    </r>
    <r>
      <rPr>
        <sz val="10"/>
        <rFont val="Arial"/>
        <family val="2"/>
      </rPr>
      <t>kompletnu ugradbu,</t>
    </r>
  </si>
  <si>
    <r>
      <t>-</t>
    </r>
    <r>
      <rPr>
        <sz val="7"/>
        <rFont val="Arial"/>
        <family val="2"/>
      </rPr>
      <t xml:space="preserve">          </t>
    </r>
    <r>
      <rPr>
        <sz val="10"/>
        <rFont val="Arial"/>
        <family val="2"/>
      </rPr>
      <t>sve zaštite od temperaturnih i atmosferskih nepovoljnih utjecaja,</t>
    </r>
  </si>
  <si>
    <r>
      <t>-</t>
    </r>
    <r>
      <rPr>
        <sz val="7"/>
        <rFont val="Arial"/>
        <family val="2"/>
      </rPr>
      <t xml:space="preserve">          </t>
    </r>
    <r>
      <rPr>
        <sz val="10"/>
        <rFont val="Arial"/>
        <family val="2"/>
      </rPr>
      <t>zaštita na radu,</t>
    </r>
  </si>
  <si>
    <r>
      <t>-</t>
    </r>
    <r>
      <rPr>
        <sz val="7"/>
        <rFont val="Arial"/>
        <family val="2"/>
      </rPr>
      <t xml:space="preserve">          </t>
    </r>
    <r>
      <rPr>
        <sz val="10"/>
        <rFont val="Arial"/>
        <family val="2"/>
      </rPr>
      <t>poravak štete na svojim i tuđim radovima,</t>
    </r>
  </si>
  <si>
    <r>
      <t>-</t>
    </r>
    <r>
      <rPr>
        <sz val="7"/>
        <rFont val="Arial"/>
        <family val="2"/>
      </rPr>
      <t xml:space="preserve">          </t>
    </r>
    <r>
      <rPr>
        <sz val="10"/>
        <rFont val="Arial"/>
        <family val="2"/>
      </rPr>
      <t>uklanjanje svih ostataka i čišćenje nakon rada.</t>
    </r>
  </si>
  <si>
    <r>
      <t>-</t>
    </r>
    <r>
      <rPr>
        <sz val="7"/>
        <rFont val="Arial"/>
        <family val="2"/>
      </rPr>
      <t>  </t>
    </r>
    <r>
      <rPr>
        <sz val="10"/>
        <rFont val="Arial"/>
        <family val="2"/>
      </rPr>
      <t xml:space="preserve">planove slijeda zavarivanja s točnim odredbama u pogledu rasporeda i   redoslijeda svakog pojedinog vara, </t>
    </r>
  </si>
  <si>
    <r>
      <t>-</t>
    </r>
    <r>
      <rPr>
        <sz val="7"/>
        <rFont val="Arial"/>
        <family val="2"/>
      </rPr>
      <t xml:space="preserve">  </t>
    </r>
    <r>
      <rPr>
        <sz val="10"/>
        <rFont val="Arial"/>
        <family val="2"/>
      </rPr>
      <t>plan montaže konstrukcije s detaljno razrađenim načinom i slijedom montaže, plan montaže mora biti prihvaćen i ovjeren od strane projektanta.</t>
    </r>
  </si>
  <si>
    <t xml:space="preserve">Debljina suhog zaštitnog filma mora minimalno iznositi   t  = 30+30+40+30 = 130 mm. </t>
  </si>
  <si>
    <t>4. temperatura zraka ispod +5° ili iznad + 40°</t>
  </si>
  <si>
    <r>
      <t>1.</t>
    </r>
    <r>
      <rPr>
        <sz val="7"/>
        <rFont val="Arial"/>
        <family val="2"/>
      </rPr>
      <t xml:space="preserve">     </t>
    </r>
    <r>
      <rPr>
        <sz val="10"/>
        <rFont val="Arial"/>
        <family val="2"/>
      </rPr>
      <t xml:space="preserve"> Redovni pregled svake godine</t>
    </r>
  </si>
  <si>
    <r>
      <t>2.</t>
    </r>
    <r>
      <rPr>
        <sz val="7"/>
        <rFont val="Arial"/>
        <family val="2"/>
      </rPr>
      <t xml:space="preserve">     </t>
    </r>
    <r>
      <rPr>
        <sz val="10"/>
        <rFont val="Arial"/>
        <family val="2"/>
      </rPr>
      <t xml:space="preserve"> Glavni pregled svake 10-te godine</t>
    </r>
  </si>
  <si>
    <r>
      <t>3.</t>
    </r>
    <r>
      <rPr>
        <sz val="7"/>
        <rFont val="Arial"/>
        <family val="2"/>
      </rPr>
      <t xml:space="preserve">     </t>
    </r>
    <r>
      <rPr>
        <sz val="10"/>
        <rFont val="Arial"/>
        <family val="2"/>
      </rPr>
      <t>Dopunski pregled prema potrebi</t>
    </r>
  </si>
  <si>
    <r>
      <t>4.</t>
    </r>
    <r>
      <rPr>
        <sz val="7"/>
        <rFont val="Arial"/>
        <family val="2"/>
      </rPr>
      <t xml:space="preserve">     </t>
    </r>
    <r>
      <rPr>
        <sz val="10"/>
        <rFont val="Arial"/>
        <family val="2"/>
      </rPr>
      <t>Održavanje se vrši radi sigurnosti čelične konstrukcije.</t>
    </r>
  </si>
  <si>
    <t>Izvedba lakih pokretnih skela do 2 m¢ uključena je u standardnoj izvedbi ostalih građevinskih radova i ne obračunavaju se posebno. Pod lakim i pokretnim skelama, kao i nepokretnim, te fasadnim konzolnim skelama podrazumjevaju se skele izrađene sa svrhom da podnesu manja opterećenja radnika, alata i manjih količina materijala kod ugradbe i montaže.</t>
  </si>
  <si>
    <t>TESARSKE KONSTRUKCIJE</t>
  </si>
  <si>
    <t>Sanacija pukotina zidova širine veće od 0,5 mm i manje od 5 mm.
- Isprašiti i navlažiti zid s kojeg je obijena žbuka
- Postava rabic pletiva - punktirano pletivo žica &gt;Ø1 mm, oko &lt; 25x25 mm. Punktirano rabic pletivo s obje strane se povezuje pocinčanim S sponkama Ø6 mm. Na mjestima gdje nije moguće obostrano pristupiti zidu, punktirano rabic pletivo se postavlja i učvršćuje pocinčanim L sponkama Ø6 mm sidrenim PU kemijskim tiplama u zdrave opeke, dubine bušenja ~10 cm. S i L sponke se postavljau na razmaku cca 6 - 8 komada / m2
- Preko postavljenog i usidrenog rabic pletiva se izvodi žbukanje produžnom žbukom u debljini najmanje 2 cm, uz obaveznu izvedbu prethodnog nanosa primera za povećanje prionljivosti (SN veza ili slično), te cementnog šprica.
U cijeni stavke sav rad i materijal te radna skela. Obračun po m2.</t>
  </si>
  <si>
    <t>Sanacija pukotina zidova širine veće od od 5 mm.
- obijanje postojeće žbuke na zidu u pojasu širine cca 30-50 cm sa svake strane pukotine, do stabilnog sloja
- isprašiti i navlažiti pukotine
- pukotine zapuniti reparaturnim mortom uz obaveznu izvedbu prethodnog nanosa primera za povećanje prionljivosti
U cijeni stavke sav rad i materijal te radna skela. Obračun po m'.</t>
  </si>
  <si>
    <t>Zaštita postojećih vrata i prozora PVC folijom.</t>
  </si>
  <si>
    <t>dvokrilna 160x260 cm</t>
  </si>
  <si>
    <t>jednokrilna 105x260 cm</t>
  </si>
  <si>
    <t>jednokrilna 120x260 cm</t>
  </si>
  <si>
    <t>dvokrilna s nadsvjetlom 140x280 cm</t>
  </si>
  <si>
    <t>vijci za drvo</t>
  </si>
  <si>
    <r>
      <t xml:space="preserve">Izvedba spregnute armiranobetonske tlačne ploče debljine 10 cm i čeličnih nosača stropa potkrovlja. Ploča spregnuta s novim čeličnim nosačima IPE 240.
Povezivanje AB ploče i nosača tipskim moždanicima ("Kopfboltzen") </t>
    </r>
    <r>
      <rPr>
        <sz val="10"/>
        <rFont val="Arial Narrow"/>
        <family val="2"/>
      </rPr>
      <t>Ø</t>
    </r>
    <r>
      <rPr>
        <sz val="10"/>
        <rFont val="Calibri"/>
        <family val="2"/>
      </rPr>
      <t xml:space="preserve"> 13 mm</t>
    </r>
    <r>
      <rPr>
        <sz val="10"/>
        <rFont val="Calibri"/>
        <family val="2"/>
        <scheme val="minor"/>
      </rPr>
      <t>. Ploča se armira mrežom Q 257 u sredini visine ploče te je kvaliteta betona C25/30. U cijenu stavke uključena je i privremena konstrukcija za podupiranje (kosi podupirači, oslonjeni uz nosive zidovena fosne postavljene u horizontalnom i vertikalnom smjeru). 
Armatura i šipke za sidrenje u nosive zidove posebna stavka.</t>
    </r>
  </si>
  <si>
    <t>Dobava i ugradnja -  zidanje zapadnog zabatnog zida i zidova ukrute od opeke debljine 20 cm. Na krajevima i u srednjem polju potrebno je izvesti vertikalne serklaže i povezati ih horizontalnim i kosim serklažima koji su konstruktivno armirani. Armaturu ubušiti u postojeći cigleni zid i povezati epoxy smolom. Laka konzolna skela uračunata je u radove rušenja. U cijeni rad i materijal te svi horizontalni i vertikalni transporti.</t>
  </si>
  <si>
    <t xml:space="preserve">Laka pokretna skela uračunata je u cijenu. Prijelaz žbuke preko različitih podloga (beton, opeka) bandažirati trakom pocinčanog rabic pletiva širine 50 cm, što je sadržano u jediničnoj cijeni stavke.     </t>
  </si>
  <si>
    <t>Lagana temeljna žbuka u sljedećim slojevima na prethodnu otučenu i oprašenu podlogu:</t>
  </si>
  <si>
    <t>Dobava i ugradnja ravnih sidrenih šipki za povezivanje tlačne ploče i nosivih zidova pročelja. Šipke Ø 25 mm dužine 220 cm ugrađuju se bušenjem u opečne zidove pročelja, prije betoniranja tlačne ploče, na razmaku 1 m. Sidrene šipke se na pročelju ucvršćuju podložnim pločama ≠150×150×8 mm, a drugi kraj sidra se ubetonira u ploču. Obračun po komadu šipke s pločom. U cijeni stavke sav rad i materijal. Fasadna skela zasebna stavka.</t>
  </si>
  <si>
    <t>Dobava i ugradnja svinutih sidrenih šipki za povezivanje tlačne ploče i nosivih zidova prema susjedima. Šipke Ø 25 mm razvijene dužine 190 cm ugrađuju se bušenjem u zidove na međi sa susjednim zgradama, prije betoniranja tlačne ploče, na razmaku 1 m. Sidrene šipke se u zid ucvršćuju injekcijskim bušotinama Ø 3-4 cm pod kutem 30-40° u koje će se injektirati mješavina pod pritiskom, dubina 1/2 - 2/3 debljine zida, postaviti injektore na svakih 30-50 cm s obje strane pukotine, a drugi kraj sidra se ubetonira u ploču. U cijeni stavke sav rad i materijal. Obračun po komadu.</t>
  </si>
  <si>
    <t xml:space="preserve">Konzervatorska istraživanja  žbuke i boje pročelja 
nakon postave skele, a prije rušenja i demontaža, radi 
utvrđivanja izgleda pročelja u raznim povijesnim  
razdobljima, te radi utvrđivanja stanja obrada i konstrukcija. 
Prema odredbama GZZZSK otvoriti konzervatorske 
sonde na 3 pozicije.
Stavka uključuje izradu elaborata istraživanja s nacrtima i ucrtanim 
i opisanim nalazima. Obračun po kom sondi. </t>
  </si>
  <si>
    <t>elaborat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</si>
</sst>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k_n_-;\-* #,##0.00\ _k_n_-;_-* &quot;-&quot;??\ _k_n_-;_-@_-"/>
    <numFmt numFmtId="165" formatCode="#&quot;.&quot;"/>
    <numFmt numFmtId="166" formatCode="#,##0.00;[Red]#,##0.00"/>
    <numFmt numFmtId="167" formatCode="0.00_)"/>
    <numFmt numFmtId="168" formatCode="#\."/>
    <numFmt numFmtId="169" formatCode="_-* #,##0.00_-;\-* #,##0.00_-;_-* \-??_-;_-@_-"/>
    <numFmt numFmtId="170" formatCode="_-* #,##0.00\ _k_n_-;\-* #,##0.00\ _k_n_-;_-* \-??\ _k_n_-;_-@_-"/>
    <numFmt numFmtId="171" formatCode="0&quot;.&quot;"/>
  </numFmts>
  <fonts count="49" x14ac:knownFonts="1">
    <font>
      <sz val="10"/>
      <name val="Arial"/>
      <charset val="238"/>
    </font>
    <font>
      <sz val="10"/>
      <name val="Arial"/>
      <family val="2"/>
      <charset val="238"/>
    </font>
    <font>
      <sz val="12"/>
      <name val="Courier"/>
      <family val="1"/>
      <charset val="238"/>
    </font>
    <font>
      <sz val="11"/>
      <color indexed="8"/>
      <name val="Calibri"/>
      <family val="2"/>
      <charset val="238"/>
    </font>
    <font>
      <u/>
      <sz val="10"/>
      <color theme="10"/>
      <name val="Arial"/>
      <family val="2"/>
      <charset val="238"/>
    </font>
    <font>
      <sz val="10"/>
      <name val="Arial CE"/>
      <charset val="238"/>
    </font>
    <font>
      <u/>
      <sz val="10"/>
      <color indexed="12"/>
      <name val="Arial"/>
      <family val="2"/>
      <charset val="238"/>
    </font>
    <font>
      <sz val="10"/>
      <name val="Arial CE"/>
      <family val="2"/>
      <charset val="238"/>
    </font>
    <font>
      <sz val="10"/>
      <name val="Arial"/>
      <family val="2"/>
      <charset val="1"/>
    </font>
    <font>
      <sz val="10"/>
      <name val="Arial"/>
      <family val="2"/>
      <charset val="238"/>
    </font>
    <font>
      <b/>
      <sz val="10"/>
      <name val="Calibri"/>
      <family val="2"/>
      <charset val="238"/>
      <scheme val="minor"/>
    </font>
    <font>
      <sz val="10"/>
      <name val="Calibri"/>
      <family val="2"/>
      <charset val="238"/>
      <scheme val="minor"/>
    </font>
    <font>
      <b/>
      <sz val="9"/>
      <name val="Calibri"/>
      <family val="2"/>
      <charset val="238"/>
      <scheme val="minor"/>
    </font>
    <font>
      <vertAlign val="superscript"/>
      <sz val="10"/>
      <name val="Calibri"/>
      <family val="2"/>
      <charset val="238"/>
      <scheme val="minor"/>
    </font>
    <font>
      <u/>
      <sz val="10"/>
      <name val="Calibri"/>
      <family val="2"/>
      <charset val="238"/>
      <scheme val="minor"/>
    </font>
    <font>
      <sz val="10"/>
      <color theme="1"/>
      <name val="Calibri"/>
      <family val="2"/>
      <charset val="238"/>
      <scheme val="minor"/>
    </font>
    <font>
      <b/>
      <sz val="10"/>
      <color theme="1"/>
      <name val="Calibri"/>
      <family val="2"/>
      <charset val="238"/>
      <scheme val="minor"/>
    </font>
    <font>
      <sz val="10"/>
      <color indexed="10"/>
      <name val="Calibri"/>
      <family val="2"/>
      <charset val="238"/>
      <scheme val="minor"/>
    </font>
    <font>
      <sz val="10"/>
      <name val="Arial"/>
      <family val="2"/>
      <charset val="238"/>
    </font>
    <font>
      <sz val="10"/>
      <name val="Arial"/>
      <family val="2"/>
    </font>
    <font>
      <sz val="11"/>
      <name val="Times New Roman"/>
      <family val="1"/>
      <charset val="238"/>
    </font>
    <font>
      <sz val="11"/>
      <color theme="1"/>
      <name val="Calibri"/>
      <family val="2"/>
      <scheme val="minor"/>
    </font>
    <font>
      <b/>
      <sz val="14"/>
      <name val="Calibri"/>
      <family val="2"/>
      <charset val="238"/>
      <scheme val="minor"/>
    </font>
    <font>
      <sz val="9"/>
      <name val="Calibri"/>
      <family val="2"/>
      <charset val="238"/>
      <scheme val="minor"/>
    </font>
    <font>
      <sz val="14"/>
      <name val="Calibri"/>
      <family val="2"/>
      <charset val="238"/>
      <scheme val="minor"/>
    </font>
    <font>
      <sz val="10"/>
      <color indexed="10"/>
      <name val="Calibri"/>
      <family val="2"/>
      <scheme val="minor"/>
    </font>
    <font>
      <sz val="10"/>
      <name val="Calibri"/>
      <family val="2"/>
      <scheme val="minor"/>
    </font>
    <font>
      <sz val="10"/>
      <color theme="1"/>
      <name val="Calibri"/>
      <family val="2"/>
      <scheme val="minor"/>
    </font>
    <font>
      <sz val="10"/>
      <color indexed="8"/>
      <name val="Calibri"/>
      <family val="2"/>
      <scheme val="minor"/>
    </font>
    <font>
      <b/>
      <sz val="10"/>
      <name val="Arial"/>
      <family val="2"/>
    </font>
    <font>
      <sz val="10"/>
      <color rgb="FFFF0000"/>
      <name val="Calibri"/>
      <family val="2"/>
      <charset val="238"/>
      <scheme val="minor"/>
    </font>
    <font>
      <b/>
      <sz val="10"/>
      <color rgb="FFFF0000"/>
      <name val="Calibri"/>
      <family val="2"/>
      <scheme val="minor"/>
    </font>
    <font>
      <sz val="10"/>
      <color rgb="FFFF0000"/>
      <name val="Calibri"/>
      <family val="2"/>
      <scheme val="minor"/>
    </font>
    <font>
      <b/>
      <sz val="11"/>
      <name val="Arial Narrow"/>
      <family val="2"/>
    </font>
    <font>
      <sz val="20"/>
      <name val="Calibri"/>
      <family val="2"/>
      <charset val="238"/>
      <scheme val="minor"/>
    </font>
    <font>
      <sz val="11"/>
      <name val="Calibri"/>
      <family val="2"/>
      <scheme val="minor"/>
    </font>
    <font>
      <sz val="12"/>
      <name val="Calibri"/>
      <family val="2"/>
      <scheme val="minor"/>
    </font>
    <font>
      <sz val="10"/>
      <color theme="0" tint="-0.499984740745262"/>
      <name val="Calibri"/>
      <family val="2"/>
      <scheme val="minor"/>
    </font>
    <font>
      <sz val="10"/>
      <name val="Arial Narrow"/>
      <family val="2"/>
    </font>
    <font>
      <sz val="11"/>
      <color theme="1"/>
      <name val="Calibri"/>
      <family val="2"/>
      <charset val="238"/>
      <scheme val="minor"/>
    </font>
    <font>
      <sz val="11"/>
      <name val="Calibri"/>
      <family val="2"/>
      <charset val="238"/>
      <scheme val="minor"/>
    </font>
    <font>
      <b/>
      <sz val="10"/>
      <name val="Calibri"/>
      <family val="2"/>
      <scheme val="minor"/>
    </font>
    <font>
      <strike/>
      <sz val="10"/>
      <name val="Calibri"/>
      <family val="2"/>
      <scheme val="minor"/>
    </font>
    <font>
      <sz val="10"/>
      <name val="Calibri"/>
      <family val="2"/>
    </font>
    <font>
      <sz val="10"/>
      <color rgb="FF00B0F0"/>
      <name val="Calibri"/>
      <family val="2"/>
      <charset val="238"/>
      <scheme val="minor"/>
    </font>
    <font>
      <b/>
      <sz val="10"/>
      <color rgb="FFFF0000"/>
      <name val="Arial"/>
      <family val="2"/>
    </font>
    <font>
      <sz val="7"/>
      <name val="Arial"/>
      <family val="2"/>
    </font>
    <font>
      <b/>
      <u/>
      <sz val="10"/>
      <name val="Arial"/>
      <family val="2"/>
    </font>
    <font>
      <i/>
      <sz val="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auto="1"/>
      </left>
      <right style="thick">
        <color auto="1"/>
      </right>
      <top style="thin">
        <color auto="1"/>
      </top>
      <bottom style="thick">
        <color auto="1"/>
      </bottom>
      <diagonal/>
    </border>
    <border>
      <left/>
      <right/>
      <top/>
      <bottom style="thin">
        <color indexed="64"/>
      </bottom>
      <diagonal/>
    </border>
  </borders>
  <cellStyleXfs count="41">
    <xf numFmtId="0" fontId="0"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xf numFmtId="0" fontId="1" fillId="0" borderId="0"/>
    <xf numFmtId="0" fontId="5" fillId="0" borderId="0"/>
    <xf numFmtId="0" fontId="1" fillId="0" borderId="0"/>
    <xf numFmtId="0" fontId="6" fillId="0" borderId="0" applyNumberFormat="0" applyFill="0" applyBorder="0" applyProtection="0"/>
    <xf numFmtId="0" fontId="7" fillId="0" borderId="0"/>
    <xf numFmtId="0" fontId="8" fillId="0" borderId="0"/>
    <xf numFmtId="0" fontId="3" fillId="0" borderId="0"/>
    <xf numFmtId="169" fontId="1" fillId="0" borderId="0" applyFill="0" applyBorder="0" applyProtection="0"/>
    <xf numFmtId="0" fontId="1" fillId="0" borderId="0"/>
    <xf numFmtId="164" fontId="9" fillId="0" borderId="0" applyFont="0" applyFill="0" applyBorder="0" applyAlignment="0" applyProtection="0"/>
    <xf numFmtId="0" fontId="1" fillId="0" borderId="0"/>
    <xf numFmtId="0" fontId="18" fillId="0" borderId="0"/>
    <xf numFmtId="164" fontId="9" fillId="0" borderId="0" applyFont="0" applyFill="0" applyBorder="0" applyAlignment="0" applyProtection="0"/>
    <xf numFmtId="170" fontId="3" fillId="0" borderId="0" applyFill="0" applyBorder="0" applyAlignment="0" applyProtection="0"/>
    <xf numFmtId="0" fontId="1" fillId="0" borderId="0"/>
    <xf numFmtId="0" fontId="1" fillId="0" borderId="0"/>
    <xf numFmtId="0" fontId="1" fillId="0" borderId="0"/>
    <xf numFmtId="0" fontId="3" fillId="0" borderId="0"/>
    <xf numFmtId="0" fontId="19" fillId="0" borderId="0"/>
    <xf numFmtId="0" fontId="1" fillId="0" borderId="0"/>
    <xf numFmtId="0" fontId="1" fillId="0" borderId="0"/>
    <xf numFmtId="0" fontId="21" fillId="0" borderId="0"/>
    <xf numFmtId="0" fontId="20" fillId="0" borderId="0">
      <alignment horizontal="left"/>
    </xf>
    <xf numFmtId="0" fontId="20" fillId="0" borderId="0">
      <alignment horizontal="left"/>
    </xf>
    <xf numFmtId="164" fontId="21" fillId="0" borderId="0" applyFont="0" applyFill="0" applyBorder="0" applyAlignment="0" applyProtection="0"/>
    <xf numFmtId="164" fontId="9" fillId="0" borderId="0" applyFont="0" applyFill="0" applyBorder="0" applyAlignment="0" applyProtection="0"/>
    <xf numFmtId="164" fontId="21" fillId="0" borderId="0" applyFont="0" applyFill="0" applyBorder="0" applyAlignment="0" applyProtection="0"/>
    <xf numFmtId="0" fontId="1" fillId="0" borderId="0"/>
    <xf numFmtId="0" fontId="39" fillId="0" borderId="0"/>
    <xf numFmtId="0" fontId="1" fillId="0" borderId="0"/>
    <xf numFmtId="0" fontId="40" fillId="0" borderId="0" applyFill="0" applyProtection="0">
      <alignment horizontal="justify" vertical="center" wrapText="1"/>
    </xf>
  </cellStyleXfs>
  <cellXfs count="231">
    <xf numFmtId="0" fontId="0" fillId="0" borderId="0" xfId="0"/>
    <xf numFmtId="0" fontId="11" fillId="0" borderId="0" xfId="12" applyFont="1"/>
    <xf numFmtId="4" fontId="23" fillId="0" borderId="0" xfId="18" applyNumberFormat="1" applyFont="1"/>
    <xf numFmtId="4" fontId="11" fillId="0" borderId="0" xfId="12" applyNumberFormat="1" applyFont="1"/>
    <xf numFmtId="4" fontId="11" fillId="0" borderId="0" xfId="0" applyNumberFormat="1" applyFont="1" applyFill="1" applyBorder="1" applyAlignment="1" applyProtection="1">
      <alignment wrapText="1"/>
    </xf>
    <xf numFmtId="49" fontId="11" fillId="0" borderId="0" xfId="0" applyNumberFormat="1" applyFont="1" applyFill="1" applyBorder="1" applyAlignment="1" applyProtection="1">
      <alignment horizontal="center"/>
    </xf>
    <xf numFmtId="0" fontId="29" fillId="0" borderId="0" xfId="37" applyFont="1" applyAlignment="1">
      <alignment vertical="top"/>
    </xf>
    <xf numFmtId="0" fontId="24" fillId="0" borderId="0" xfId="12" applyFont="1"/>
    <xf numFmtId="0" fontId="24" fillId="0" borderId="0" xfId="18" applyFont="1"/>
    <xf numFmtId="4" fontId="24" fillId="0" borderId="0" xfId="18" applyNumberFormat="1" applyFont="1"/>
    <xf numFmtId="4" fontId="24" fillId="0" borderId="0" xfId="12" applyNumberFormat="1" applyFont="1"/>
    <xf numFmtId="0" fontId="11"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wrapText="1"/>
    </xf>
    <xf numFmtId="0" fontId="11" fillId="0" borderId="0" xfId="0" applyNumberFormat="1" applyFont="1" applyFill="1" applyBorder="1" applyAlignment="1" applyProtection="1">
      <alignment vertical="top" wrapText="1"/>
      <protection locked="0"/>
    </xf>
    <xf numFmtId="49" fontId="31" fillId="0" borderId="0" xfId="13" applyNumberFormat="1" applyFont="1" applyFill="1" applyBorder="1" applyAlignment="1" applyProtection="1">
      <alignment vertical="top" wrapText="1"/>
    </xf>
    <xf numFmtId="49" fontId="11" fillId="0" borderId="0" xfId="13" applyNumberFormat="1" applyFont="1" applyFill="1" applyBorder="1" applyAlignment="1" applyProtection="1">
      <alignment vertical="top" wrapText="1"/>
    </xf>
    <xf numFmtId="49" fontId="10" fillId="0" borderId="4" xfId="13" applyNumberFormat="1" applyFont="1" applyFill="1" applyBorder="1" applyAlignment="1" applyProtection="1">
      <alignment vertical="top" wrapText="1"/>
    </xf>
    <xf numFmtId="0" fontId="24" fillId="0" borderId="6" xfId="12" applyFont="1" applyBorder="1"/>
    <xf numFmtId="4" fontId="24" fillId="0" borderId="6" xfId="12" applyNumberFormat="1" applyFont="1" applyBorder="1"/>
    <xf numFmtId="0" fontId="24" fillId="0" borderId="6" xfId="18" applyFont="1" applyBorder="1"/>
    <xf numFmtId="0" fontId="45" fillId="0" borderId="0" xfId="37" applyFont="1" applyAlignment="1">
      <alignment horizontal="left" vertical="top" wrapText="1"/>
    </xf>
    <xf numFmtId="0" fontId="19" fillId="0" borderId="0" xfId="0" applyFont="1" applyAlignment="1">
      <alignment horizontal="justify" vertical="top"/>
    </xf>
    <xf numFmtId="0" fontId="19" fillId="0" borderId="0" xfId="0" applyFont="1" applyAlignment="1">
      <alignment vertical="top"/>
    </xf>
    <xf numFmtId="0" fontId="19" fillId="0" borderId="0" xfId="37" applyFont="1" applyAlignment="1">
      <alignment vertical="top"/>
    </xf>
    <xf numFmtId="0" fontId="19" fillId="0" borderId="0" xfId="37" applyFont="1" applyAlignment="1">
      <alignment vertical="top" wrapText="1"/>
    </xf>
    <xf numFmtId="0" fontId="19" fillId="0" borderId="0" xfId="37" applyFont="1"/>
    <xf numFmtId="0" fontId="19" fillId="0" borderId="0" xfId="37" applyFont="1" applyAlignment="1">
      <alignment horizontal="left" vertical="top"/>
    </xf>
    <xf numFmtId="0" fontId="29" fillId="0" borderId="0" xfId="37" applyFont="1" applyAlignment="1">
      <alignment horizontal="justify" vertical="top"/>
    </xf>
    <xf numFmtId="0" fontId="19" fillId="0" borderId="0" xfId="37" applyFont="1" applyAlignment="1">
      <alignment horizontal="justify" vertical="top"/>
    </xf>
    <xf numFmtId="0" fontId="19" fillId="0" borderId="5" xfId="37" applyFont="1" applyBorder="1" applyAlignment="1">
      <alignment horizontal="justify" vertical="top" wrapText="1"/>
    </xf>
    <xf numFmtId="0" fontId="19" fillId="0" borderId="0" xfId="37" applyFont="1" applyAlignment="1">
      <alignment horizontal="justify" vertical="top" wrapText="1"/>
    </xf>
    <xf numFmtId="0" fontId="48" fillId="0" borderId="0" xfId="37" quotePrefix="1" applyFont="1" applyAlignment="1">
      <alignment horizontal="justify" vertical="top"/>
    </xf>
    <xf numFmtId="0" fontId="48" fillId="0" borderId="0" xfId="37" applyFont="1" applyAlignment="1">
      <alignment horizontal="justify" vertical="top"/>
    </xf>
    <xf numFmtId="0" fontId="29" fillId="0" borderId="0" xfId="37" applyFont="1" applyAlignment="1">
      <alignment horizontal="justify" vertical="top" wrapText="1"/>
    </xf>
    <xf numFmtId="0" fontId="19" fillId="0" borderId="0" xfId="37" quotePrefix="1" applyFont="1" applyAlignment="1">
      <alignment horizontal="justify" vertical="top" wrapText="1"/>
    </xf>
    <xf numFmtId="0" fontId="19" fillId="0" borderId="0" xfId="0" applyFont="1" applyAlignment="1">
      <alignment horizontal="justify" vertical="top" wrapText="1"/>
    </xf>
    <xf numFmtId="0" fontId="19" fillId="0" borderId="0" xfId="37" applyFont="1" applyAlignment="1">
      <alignment horizontal="left" vertical="top" wrapText="1"/>
    </xf>
    <xf numFmtId="0" fontId="19" fillId="0" borderId="0" xfId="0" quotePrefix="1" applyFont="1" applyAlignment="1">
      <alignment horizontal="justify" vertical="top"/>
    </xf>
    <xf numFmtId="0" fontId="19" fillId="0" borderId="0" xfId="0" quotePrefix="1" applyFont="1" applyAlignment="1">
      <alignment vertical="top"/>
    </xf>
    <xf numFmtId="0" fontId="29" fillId="0" borderId="0" xfId="0" applyFont="1" applyAlignment="1">
      <alignment horizontal="justify" vertical="top"/>
    </xf>
    <xf numFmtId="0" fontId="29" fillId="0" borderId="0" xfId="37" applyFont="1" applyAlignment="1">
      <alignment vertical="top" wrapText="1"/>
    </xf>
    <xf numFmtId="166" fontId="11" fillId="0" borderId="0" xfId="0" applyNumberFormat="1" applyFont="1" applyFill="1" applyAlignment="1" applyProtection="1">
      <alignment wrapText="1"/>
      <protection locked="0"/>
    </xf>
    <xf numFmtId="166" fontId="10" fillId="0" borderId="1" xfId="0" applyNumberFormat="1" applyFont="1" applyFill="1" applyBorder="1" applyAlignment="1" applyProtection="1">
      <alignment horizontal="center" wrapText="1"/>
      <protection locked="0"/>
    </xf>
    <xf numFmtId="166" fontId="10" fillId="0" borderId="0" xfId="0" applyNumberFormat="1" applyFont="1" applyFill="1" applyBorder="1" applyAlignment="1" applyProtection="1">
      <alignment horizontal="center" wrapText="1"/>
      <protection locked="0"/>
    </xf>
    <xf numFmtId="166" fontId="11" fillId="0" borderId="2" xfId="0" applyNumberFormat="1" applyFont="1" applyFill="1" applyBorder="1" applyAlignment="1" applyProtection="1">
      <alignment wrapText="1"/>
      <protection locked="0"/>
    </xf>
    <xf numFmtId="0" fontId="10" fillId="0" borderId="0" xfId="0" applyNumberFormat="1" applyFont="1" applyFill="1" applyBorder="1" applyAlignment="1" applyProtection="1">
      <alignment vertical="top" wrapText="1"/>
      <protection locked="0"/>
    </xf>
    <xf numFmtId="166" fontId="11" fillId="0" borderId="0" xfId="0" applyNumberFormat="1" applyFont="1" applyFill="1" applyBorder="1" applyAlignment="1" applyProtection="1">
      <alignment wrapText="1"/>
      <protection locked="0"/>
    </xf>
    <xf numFmtId="166" fontId="15" fillId="0" borderId="0" xfId="0" applyNumberFormat="1" applyFont="1" applyFill="1" applyBorder="1" applyAlignment="1" applyProtection="1">
      <alignment wrapText="1"/>
      <protection locked="0"/>
    </xf>
    <xf numFmtId="166" fontId="11" fillId="0" borderId="0" xfId="0" applyNumberFormat="1" applyFont="1" applyAlignment="1" applyProtection="1">
      <alignment wrapText="1"/>
      <protection locked="0"/>
    </xf>
    <xf numFmtId="166" fontId="26" fillId="0" borderId="0" xfId="0" applyNumberFormat="1" applyFont="1" applyAlignment="1" applyProtection="1">
      <alignment wrapText="1"/>
      <protection locked="0"/>
    </xf>
    <xf numFmtId="166" fontId="26" fillId="0" borderId="0" xfId="0" applyNumberFormat="1" applyFont="1" applyFill="1" applyAlignment="1" applyProtection="1">
      <alignment wrapText="1"/>
      <protection locked="0"/>
    </xf>
    <xf numFmtId="166" fontId="11" fillId="0" borderId="0" xfId="0" applyNumberFormat="1" applyFont="1" applyFill="1" applyAlignment="1" applyProtection="1">
      <alignment vertical="top" wrapText="1"/>
      <protection locked="0"/>
    </xf>
    <xf numFmtId="166" fontId="26" fillId="0" borderId="0" xfId="0" applyNumberFormat="1" applyFont="1" applyFill="1" applyBorder="1" applyAlignment="1" applyProtection="1">
      <alignment wrapText="1"/>
      <protection locked="0"/>
    </xf>
    <xf numFmtId="166" fontId="44" fillId="0" borderId="0" xfId="0" applyNumberFormat="1" applyFont="1" applyAlignment="1" applyProtection="1">
      <alignment wrapText="1"/>
      <protection locked="0"/>
    </xf>
    <xf numFmtId="166" fontId="30" fillId="0" borderId="0" xfId="0" applyNumberFormat="1" applyFont="1" applyFill="1" applyBorder="1" applyAlignment="1" applyProtection="1">
      <alignment wrapText="1"/>
      <protection locked="0"/>
    </xf>
    <xf numFmtId="166" fontId="32" fillId="0" borderId="0" xfId="10" applyNumberFormat="1" applyFont="1" applyFill="1" applyBorder="1" applyProtection="1">
      <protection locked="0"/>
    </xf>
    <xf numFmtId="166" fontId="11" fillId="0" borderId="0" xfId="10" applyNumberFormat="1" applyFont="1" applyFill="1" applyProtection="1">
      <protection locked="0"/>
    </xf>
    <xf numFmtId="166" fontId="11" fillId="0" borderId="2" xfId="10" applyNumberFormat="1" applyFont="1" applyFill="1" applyBorder="1" applyProtection="1">
      <protection locked="0"/>
    </xf>
    <xf numFmtId="166" fontId="26" fillId="0" borderId="0" xfId="10" applyNumberFormat="1" applyFont="1" applyFill="1" applyProtection="1">
      <protection locked="0"/>
    </xf>
    <xf numFmtId="4" fontId="26" fillId="0" borderId="0" xfId="10" applyNumberFormat="1" applyFont="1" applyFill="1" applyProtection="1">
      <protection locked="0"/>
    </xf>
    <xf numFmtId="166" fontId="25" fillId="0" borderId="0" xfId="12" applyNumberFormat="1" applyFont="1" applyFill="1" applyBorder="1" applyAlignment="1" applyProtection="1">
      <alignment horizontal="right" wrapText="1"/>
      <protection locked="0"/>
    </xf>
    <xf numFmtId="166" fontId="27" fillId="0" borderId="0" xfId="12" applyNumberFormat="1" applyFont="1" applyFill="1" applyBorder="1" applyAlignment="1" applyProtection="1">
      <alignment horizontal="right" wrapText="1"/>
      <protection locked="0"/>
    </xf>
    <xf numFmtId="166" fontId="17" fillId="0" borderId="0" xfId="12" applyNumberFormat="1" applyFont="1" applyFill="1" applyBorder="1" applyAlignment="1" applyProtection="1">
      <alignment horizontal="right" wrapText="1"/>
      <protection locked="0"/>
    </xf>
    <xf numFmtId="165" fontId="41" fillId="0" borderId="0" xfId="0" applyNumberFormat="1" applyFont="1" applyFill="1" applyAlignment="1" applyProtection="1">
      <alignment horizontal="center" vertical="top" wrapText="1"/>
    </xf>
    <xf numFmtId="0" fontId="10" fillId="0" borderId="0" xfId="0" applyFont="1" applyFill="1" applyAlignment="1" applyProtection="1">
      <alignment vertical="top" wrapText="1"/>
    </xf>
    <xf numFmtId="0" fontId="11" fillId="0" borderId="0" xfId="0" applyFont="1" applyFill="1" applyAlignment="1" applyProtection="1">
      <alignment horizontal="center" wrapText="1" shrinkToFit="1"/>
    </xf>
    <xf numFmtId="4" fontId="11" fillId="0" borderId="0" xfId="0" applyNumberFormat="1" applyFont="1" applyFill="1" applyAlignment="1" applyProtection="1">
      <alignment wrapText="1"/>
    </xf>
    <xf numFmtId="166" fontId="11" fillId="0" borderId="0" xfId="0" applyNumberFormat="1" applyFont="1" applyFill="1" applyAlignment="1" applyProtection="1">
      <alignment wrapText="1"/>
    </xf>
    <xf numFmtId="4" fontId="10" fillId="0" borderId="0" xfId="0" applyNumberFormat="1" applyFont="1" applyFill="1" applyAlignment="1" applyProtection="1">
      <alignment wrapText="1"/>
    </xf>
    <xf numFmtId="0" fontId="26" fillId="0" borderId="0" xfId="0" applyFont="1" applyFill="1" applyAlignment="1" applyProtection="1">
      <alignment vertical="top" wrapText="1"/>
    </xf>
    <xf numFmtId="0" fontId="36" fillId="0" borderId="0" xfId="0" applyFont="1" applyFill="1" applyAlignment="1" applyProtection="1">
      <alignment vertical="top" wrapText="1"/>
    </xf>
    <xf numFmtId="0" fontId="11" fillId="0" borderId="0" xfId="0" applyFont="1" applyFill="1" applyAlignment="1" applyProtection="1">
      <alignment vertical="top" wrapText="1"/>
    </xf>
    <xf numFmtId="0" fontId="35" fillId="0" borderId="0" xfId="0" applyFont="1" applyFill="1" applyAlignment="1" applyProtection="1">
      <alignment vertical="top" wrapText="1"/>
    </xf>
    <xf numFmtId="165" fontId="41" fillId="0" borderId="1" xfId="0" applyNumberFormat="1" applyFont="1" applyFill="1" applyBorder="1" applyAlignment="1" applyProtection="1">
      <alignment horizontal="center" wrapText="1"/>
    </xf>
    <xf numFmtId="0" fontId="10" fillId="0" borderId="1" xfId="0" applyNumberFormat="1" applyFont="1" applyFill="1" applyBorder="1" applyAlignment="1" applyProtection="1">
      <alignment wrapText="1"/>
    </xf>
    <xf numFmtId="49" fontId="10" fillId="0" borderId="1" xfId="0" applyNumberFormat="1" applyFont="1" applyFill="1" applyBorder="1" applyAlignment="1" applyProtection="1">
      <alignment horizontal="center" wrapText="1"/>
    </xf>
    <xf numFmtId="4" fontId="10" fillId="0" borderId="1" xfId="0" applyNumberFormat="1" applyFont="1" applyFill="1" applyBorder="1" applyAlignment="1" applyProtection="1"/>
    <xf numFmtId="4" fontId="12" fillId="0" borderId="1" xfId="0" applyNumberFormat="1" applyFont="1" applyFill="1" applyBorder="1" applyAlignment="1" applyProtection="1">
      <alignment horizontal="center" wrapText="1"/>
    </xf>
    <xf numFmtId="165" fontId="41"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wrapText="1"/>
    </xf>
    <xf numFmtId="49" fontId="10" fillId="0" borderId="0" xfId="0" applyNumberFormat="1" applyFont="1" applyFill="1" applyBorder="1" applyAlignment="1" applyProtection="1">
      <alignment horizontal="center" wrapText="1"/>
    </xf>
    <xf numFmtId="4" fontId="10" fillId="0" borderId="0" xfId="0" applyNumberFormat="1" applyFont="1" applyFill="1" applyBorder="1" applyAlignment="1" applyProtection="1"/>
    <xf numFmtId="4" fontId="12" fillId="0" borderId="0" xfId="0" applyNumberFormat="1" applyFont="1" applyFill="1" applyBorder="1" applyAlignment="1" applyProtection="1">
      <alignment horizontal="center" wrapText="1"/>
    </xf>
    <xf numFmtId="165" fontId="41" fillId="0" borderId="2" xfId="0" applyNumberFormat="1" applyFont="1" applyFill="1" applyBorder="1" applyAlignment="1" applyProtection="1">
      <alignment horizontal="center" vertical="top" wrapText="1"/>
    </xf>
    <xf numFmtId="0" fontId="10" fillId="0" borderId="2" xfId="0" applyNumberFormat="1" applyFont="1" applyFill="1" applyBorder="1" applyAlignment="1" applyProtection="1">
      <alignment wrapText="1"/>
    </xf>
    <xf numFmtId="49" fontId="11" fillId="0" borderId="2" xfId="0" applyNumberFormat="1" applyFont="1" applyFill="1" applyBorder="1" applyAlignment="1" applyProtection="1">
      <alignment horizontal="center" wrapText="1"/>
    </xf>
    <xf numFmtId="4" fontId="11" fillId="0" borderId="2" xfId="0" applyNumberFormat="1" applyFont="1" applyFill="1" applyBorder="1" applyAlignment="1" applyProtection="1">
      <alignment wrapText="1"/>
    </xf>
    <xf numFmtId="4" fontId="10" fillId="0" borderId="2" xfId="0" applyNumberFormat="1" applyFont="1" applyFill="1" applyBorder="1" applyAlignment="1" applyProtection="1">
      <alignment wrapText="1"/>
    </xf>
    <xf numFmtId="0" fontId="10" fillId="0" borderId="0" xfId="0" applyNumberFormat="1" applyFont="1" applyFill="1" applyBorder="1" applyAlignment="1" applyProtection="1">
      <alignment vertical="top" wrapText="1"/>
    </xf>
    <xf numFmtId="165" fontId="26" fillId="0" borderId="0" xfId="0" applyNumberFormat="1" applyFont="1" applyFill="1" applyBorder="1" applyAlignment="1" applyProtection="1">
      <alignment horizontal="center" vertical="top" wrapText="1"/>
    </xf>
    <xf numFmtId="49" fontId="11" fillId="0" borderId="0" xfId="0" applyNumberFormat="1" applyFont="1" applyFill="1" applyBorder="1" applyAlignment="1" applyProtection="1">
      <alignment horizontal="center" wrapText="1"/>
    </xf>
    <xf numFmtId="166" fontId="11" fillId="0" borderId="0" xfId="0" applyNumberFormat="1" applyFont="1" applyFill="1" applyBorder="1" applyAlignment="1" applyProtection="1">
      <alignment wrapText="1"/>
    </xf>
    <xf numFmtId="4" fontId="10" fillId="0" borderId="0" xfId="0" applyNumberFormat="1" applyFont="1" applyFill="1" applyBorder="1" applyAlignment="1" applyProtection="1">
      <alignment wrapText="1"/>
    </xf>
    <xf numFmtId="0" fontId="41" fillId="0" borderId="0" xfId="0" applyNumberFormat="1" applyFont="1" applyFill="1" applyBorder="1" applyAlignment="1" applyProtection="1">
      <alignment vertical="top" wrapText="1"/>
    </xf>
    <xf numFmtId="0" fontId="11" fillId="0" borderId="0" xfId="0" applyNumberFormat="1" applyFont="1" applyFill="1" applyAlignment="1" applyProtection="1">
      <alignment wrapText="1"/>
    </xf>
    <xf numFmtId="4" fontId="11" fillId="0" borderId="0" xfId="0" applyNumberFormat="1" applyFont="1" applyFill="1" applyAlignment="1" applyProtection="1"/>
    <xf numFmtId="171" fontId="26" fillId="0" borderId="0" xfId="0" applyNumberFormat="1" applyFont="1" applyAlignment="1" applyProtection="1">
      <alignment horizontal="center" vertical="top" wrapText="1"/>
    </xf>
    <xf numFmtId="0" fontId="11" fillId="0" borderId="0" xfId="0" applyFont="1" applyAlignment="1" applyProtection="1">
      <alignment vertical="top" wrapText="1"/>
    </xf>
    <xf numFmtId="49" fontId="11" fillId="0" borderId="0" xfId="0" applyNumberFormat="1" applyFont="1" applyFill="1" applyAlignment="1" applyProtection="1">
      <alignment horizontal="center"/>
    </xf>
    <xf numFmtId="0" fontId="10" fillId="0" borderId="2" xfId="0" applyFont="1" applyFill="1" applyBorder="1" applyAlignment="1" applyProtection="1">
      <alignment wrapText="1"/>
    </xf>
    <xf numFmtId="4" fontId="10" fillId="0" borderId="2" xfId="0" applyNumberFormat="1" applyFont="1" applyFill="1" applyBorder="1" applyAlignment="1" applyProtection="1">
      <alignment vertical="top" wrapText="1"/>
    </xf>
    <xf numFmtId="4" fontId="10" fillId="0" borderId="0" xfId="0" applyNumberFormat="1" applyFont="1" applyFill="1" applyBorder="1" applyAlignment="1" applyProtection="1">
      <alignment vertical="top" wrapText="1"/>
    </xf>
    <xf numFmtId="49" fontId="10" fillId="0" borderId="2" xfId="0" applyNumberFormat="1" applyFont="1" applyFill="1" applyBorder="1" applyAlignment="1" applyProtection="1">
      <alignment horizontal="center" wrapText="1"/>
    </xf>
    <xf numFmtId="0" fontId="11" fillId="0" borderId="0" xfId="1" applyNumberFormat="1" applyFont="1" applyFill="1" applyBorder="1" applyAlignment="1" applyProtection="1">
      <alignment vertical="top" wrapText="1"/>
    </xf>
    <xf numFmtId="49" fontId="11" fillId="0" borderId="0" xfId="1" applyNumberFormat="1" applyFont="1" applyFill="1" applyAlignment="1" applyProtection="1">
      <alignment horizontal="center"/>
    </xf>
    <xf numFmtId="4" fontId="11" fillId="0" borderId="0" xfId="1" applyNumberFormat="1" applyFont="1" applyFill="1" applyAlignment="1" applyProtection="1">
      <alignment wrapText="1"/>
    </xf>
    <xf numFmtId="0" fontId="11" fillId="0" borderId="0" xfId="1" applyNumberFormat="1" applyFont="1" applyFill="1" applyBorder="1" applyAlignment="1" applyProtection="1">
      <alignment wrapText="1"/>
    </xf>
    <xf numFmtId="0" fontId="11"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wrapText="1"/>
    </xf>
    <xf numFmtId="49" fontId="15" fillId="0" borderId="0" xfId="0" applyNumberFormat="1" applyFont="1" applyFill="1" applyAlignment="1" applyProtection="1">
      <alignment horizontal="center"/>
    </xf>
    <xf numFmtId="4" fontId="15" fillId="0" borderId="0" xfId="0" applyNumberFormat="1" applyFont="1" applyFill="1" applyBorder="1" applyAlignment="1" applyProtection="1">
      <alignment wrapText="1"/>
    </xf>
    <xf numFmtId="0" fontId="16"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vertical="top" wrapText="1"/>
    </xf>
    <xf numFmtId="0" fontId="16" fillId="0" borderId="0" xfId="0" applyNumberFormat="1" applyFont="1" applyFill="1" applyBorder="1" applyAlignment="1" applyProtection="1">
      <alignment horizontal="center" vertical="center" textRotation="90" wrapText="1"/>
    </xf>
    <xf numFmtId="0" fontId="11" fillId="0" borderId="0" xfId="0" applyFont="1" applyAlignment="1" applyProtection="1">
      <alignment horizontal="left" vertical="top" wrapText="1"/>
    </xf>
    <xf numFmtId="0" fontId="11" fillId="0" borderId="0" xfId="0" applyFont="1" applyAlignment="1" applyProtection="1">
      <alignment horizontal="center" vertical="top" wrapText="1"/>
    </xf>
    <xf numFmtId="4" fontId="10" fillId="0" borderId="0" xfId="0" applyNumberFormat="1" applyFont="1" applyAlignment="1" applyProtection="1">
      <alignment vertical="top" wrapText="1"/>
    </xf>
    <xf numFmtId="4" fontId="11" fillId="0" borderId="0" xfId="0" applyNumberFormat="1" applyFont="1" applyProtection="1"/>
    <xf numFmtId="165" fontId="26" fillId="0" borderId="0" xfId="0" applyNumberFormat="1" applyFont="1" applyAlignment="1" applyProtection="1">
      <alignment horizontal="center" vertical="top" wrapText="1"/>
    </xf>
    <xf numFmtId="0" fontId="11" fillId="0" borderId="0" xfId="0" applyFont="1" applyAlignment="1" applyProtection="1">
      <alignment horizontal="right" vertical="top" wrapText="1"/>
    </xf>
    <xf numFmtId="4" fontId="11" fillId="0" borderId="0" xfId="0" applyNumberFormat="1" applyFont="1" applyFill="1" applyAlignment="1" applyProtection="1">
      <alignment vertical="top" wrapText="1"/>
    </xf>
    <xf numFmtId="4" fontId="11" fillId="0" borderId="0" xfId="0" applyNumberFormat="1" applyFont="1" applyFill="1" applyBorder="1" applyAlignment="1" applyProtection="1">
      <alignment vertical="top" wrapText="1"/>
    </xf>
    <xf numFmtId="0" fontId="26" fillId="0" borderId="0" xfId="0" applyFont="1" applyAlignment="1" applyProtection="1">
      <alignment horizontal="center"/>
    </xf>
    <xf numFmtId="0" fontId="26" fillId="0" borderId="0" xfId="0" applyFont="1" applyAlignment="1" applyProtection="1">
      <alignment vertical="top" wrapText="1"/>
    </xf>
    <xf numFmtId="4" fontId="26" fillId="0" borderId="0" xfId="0" applyNumberFormat="1" applyFont="1" applyFill="1" applyAlignment="1" applyProtection="1">
      <alignment wrapText="1"/>
    </xf>
    <xf numFmtId="4" fontId="26" fillId="0" borderId="0" xfId="0" applyNumberFormat="1" applyFont="1" applyProtection="1"/>
    <xf numFmtId="0" fontId="26" fillId="0" borderId="0" xfId="0" applyFont="1" applyAlignment="1" applyProtection="1">
      <alignment horizontal="left" vertical="top" wrapText="1"/>
    </xf>
    <xf numFmtId="4" fontId="42" fillId="0" borderId="0" xfId="0" applyNumberFormat="1" applyFont="1" applyAlignment="1" applyProtection="1">
      <alignment horizontal="center"/>
    </xf>
    <xf numFmtId="4" fontId="42" fillId="0" borderId="0" xfId="1" applyNumberFormat="1" applyFont="1" applyAlignment="1" applyProtection="1">
      <alignment wrapText="1"/>
    </xf>
    <xf numFmtId="165" fontId="42" fillId="0" borderId="0" xfId="0" applyNumberFormat="1" applyFont="1" applyAlignment="1" applyProtection="1">
      <alignment horizontal="center" vertical="top" wrapText="1"/>
    </xf>
    <xf numFmtId="0" fontId="42" fillId="0" borderId="0" xfId="1" applyFont="1" applyAlignment="1" applyProtection="1">
      <alignment horizontal="center" wrapText="1"/>
    </xf>
    <xf numFmtId="4" fontId="42" fillId="0" borderId="0" xfId="1" applyNumberFormat="1" applyFont="1" applyProtection="1"/>
    <xf numFmtId="0" fontId="26" fillId="0" borderId="0" xfId="0" applyFont="1" applyFill="1" applyAlignment="1" applyProtection="1">
      <alignment horizontal="right" vertical="top" wrapText="1"/>
    </xf>
    <xf numFmtId="0" fontId="26" fillId="0" borderId="0" xfId="0" applyFont="1" applyFill="1" applyAlignment="1" applyProtection="1">
      <alignment horizontal="center"/>
    </xf>
    <xf numFmtId="4" fontId="11" fillId="0" borderId="0" xfId="0" applyNumberFormat="1" applyFont="1" applyFill="1" applyProtection="1"/>
    <xf numFmtId="0" fontId="26" fillId="0" borderId="0" xfId="0" applyFont="1" applyFill="1" applyAlignment="1" applyProtection="1">
      <alignment horizontal="right" wrapText="1"/>
    </xf>
    <xf numFmtId="0" fontId="26" fillId="0" borderId="0" xfId="0" applyFont="1" applyFill="1" applyAlignment="1" applyProtection="1">
      <alignment horizontal="center" vertical="top"/>
    </xf>
    <xf numFmtId="4" fontId="26" fillId="0" borderId="0" xfId="0" applyNumberFormat="1" applyFont="1" applyFill="1" applyAlignment="1" applyProtection="1">
      <alignment vertical="top" wrapText="1"/>
    </xf>
    <xf numFmtId="4" fontId="11" fillId="0" borderId="0" xfId="0" applyNumberFormat="1" applyFont="1" applyFill="1" applyAlignment="1" applyProtection="1">
      <alignment vertical="top"/>
    </xf>
    <xf numFmtId="0" fontId="11" fillId="0" borderId="0" xfId="0" applyFont="1" applyFill="1" applyAlignment="1" applyProtection="1">
      <alignment horizontal="right" vertical="top" wrapText="1"/>
    </xf>
    <xf numFmtId="0" fontId="11" fillId="0" borderId="0" xfId="0" applyFont="1" applyFill="1" applyAlignment="1" applyProtection="1">
      <alignment horizontal="center" vertical="top" wrapText="1"/>
    </xf>
    <xf numFmtId="4" fontId="10" fillId="0" borderId="0" xfId="0" applyNumberFormat="1" applyFont="1" applyFill="1" applyAlignment="1" applyProtection="1">
      <alignment vertical="top" wrapText="1"/>
    </xf>
    <xf numFmtId="0" fontId="26" fillId="0" borderId="0" xfId="0" applyFont="1" applyFill="1" applyAlignment="1" applyProtection="1">
      <alignment horizontal="left" vertical="top" wrapText="1"/>
    </xf>
    <xf numFmtId="4" fontId="26" fillId="0" borderId="0" xfId="0" applyNumberFormat="1" applyFont="1" applyFill="1" applyProtection="1"/>
    <xf numFmtId="4" fontId="11" fillId="0" borderId="0" xfId="0" applyNumberFormat="1" applyFont="1" applyAlignment="1" applyProtection="1">
      <alignment vertical="top" wrapText="1"/>
    </xf>
    <xf numFmtId="4" fontId="26" fillId="0" borderId="0" xfId="0" applyNumberFormat="1" applyFont="1" applyAlignment="1" applyProtection="1">
      <alignment horizontal="center"/>
    </xf>
    <xf numFmtId="4" fontId="26" fillId="0" borderId="0" xfId="0" applyNumberFormat="1" applyFont="1" applyFill="1" applyAlignment="1" applyProtection="1">
      <alignment horizontal="right"/>
    </xf>
    <xf numFmtId="166" fontId="11" fillId="0" borderId="0" xfId="0" applyNumberFormat="1" applyFont="1" applyAlignment="1" applyProtection="1">
      <alignment horizontal="center" wrapText="1"/>
    </xf>
    <xf numFmtId="0" fontId="11" fillId="0" borderId="0" xfId="1" applyFont="1" applyAlignment="1" applyProtection="1">
      <alignment horizontal="center"/>
    </xf>
    <xf numFmtId="4" fontId="11" fillId="0" borderId="0" xfId="1" applyNumberFormat="1" applyFont="1" applyFill="1" applyProtection="1"/>
    <xf numFmtId="0" fontId="27" fillId="0" borderId="0" xfId="0" applyFont="1" applyAlignment="1" applyProtection="1">
      <alignment horizontal="left" vertical="top" wrapText="1"/>
    </xf>
    <xf numFmtId="4" fontId="11" fillId="0" borderId="0" xfId="1" applyNumberFormat="1" applyFont="1" applyProtection="1"/>
    <xf numFmtId="4" fontId="11" fillId="0" borderId="0" xfId="0" applyNumberFormat="1" applyFont="1" applyFill="1" applyBorder="1" applyAlignment="1" applyProtection="1">
      <alignment vertical="center" wrapText="1"/>
    </xf>
    <xf numFmtId="4" fontId="11" fillId="0" borderId="0" xfId="1" applyNumberFormat="1" applyFont="1" applyFill="1" applyAlignment="1" applyProtection="1"/>
    <xf numFmtId="4" fontId="11" fillId="0" borderId="0" xfId="0" applyNumberFormat="1" applyFont="1" applyFill="1" applyBorder="1" applyAlignment="1" applyProtection="1">
      <alignment wrapText="1" shrinkToFit="1"/>
    </xf>
    <xf numFmtId="0" fontId="11" fillId="0" borderId="0" xfId="2" applyNumberFormat="1" applyFont="1" applyFill="1" applyBorder="1" applyAlignment="1" applyProtection="1">
      <alignment wrapText="1"/>
    </xf>
    <xf numFmtId="0" fontId="10" fillId="0" borderId="0" xfId="0" applyNumberFormat="1" applyFont="1" applyFill="1" applyBorder="1" applyAlignment="1" applyProtection="1">
      <alignment horizontal="center" vertical="top" wrapText="1"/>
    </xf>
    <xf numFmtId="49" fontId="11" fillId="0" borderId="0" xfId="0" applyNumberFormat="1" applyFont="1" applyFill="1" applyAlignment="1" applyProtection="1">
      <alignment vertical="top" wrapText="1"/>
    </xf>
    <xf numFmtId="165" fontId="26" fillId="0" borderId="3" xfId="0" applyNumberFormat="1" applyFont="1" applyFill="1" applyBorder="1" applyAlignment="1" applyProtection="1">
      <alignment horizontal="center" vertical="top" wrapText="1"/>
    </xf>
    <xf numFmtId="49" fontId="10" fillId="0" borderId="2" xfId="0" applyNumberFormat="1" applyFont="1" applyFill="1" applyBorder="1" applyAlignment="1" applyProtection="1">
      <alignment horizontal="center" wrapText="1" shrinkToFit="1"/>
    </xf>
    <xf numFmtId="0" fontId="26" fillId="0" borderId="0" xfId="0" applyNumberFormat="1" applyFont="1" applyFill="1" applyBorder="1" applyAlignment="1" applyProtection="1">
      <alignment wrapText="1"/>
    </xf>
    <xf numFmtId="49" fontId="26" fillId="0" borderId="0" xfId="0" applyNumberFormat="1" applyFont="1" applyFill="1" applyBorder="1" applyAlignment="1" applyProtection="1">
      <alignment horizontal="center" wrapText="1"/>
    </xf>
    <xf numFmtId="4" fontId="26" fillId="0" borderId="0" xfId="0" applyNumberFormat="1" applyFont="1" applyFill="1" applyBorder="1" applyAlignment="1" applyProtection="1">
      <alignment wrapText="1"/>
    </xf>
    <xf numFmtId="4" fontId="26" fillId="0" borderId="0" xfId="0" applyNumberFormat="1" applyFont="1" applyFill="1" applyBorder="1" applyAlignment="1" applyProtection="1">
      <alignment vertical="top" wrapText="1"/>
    </xf>
    <xf numFmtId="0" fontId="26" fillId="0" borderId="0" xfId="0" applyNumberFormat="1" applyFont="1" applyFill="1" applyBorder="1" applyAlignment="1" applyProtection="1">
      <alignment vertical="top" wrapText="1"/>
    </xf>
    <xf numFmtId="0" fontId="26" fillId="0" borderId="0" xfId="0" applyNumberFormat="1" applyFont="1" applyFill="1" applyBorder="1" applyAlignment="1" applyProtection="1">
      <alignment horizontal="right" wrapText="1"/>
    </xf>
    <xf numFmtId="0" fontId="11" fillId="0" borderId="0" xfId="0" applyFont="1" applyAlignment="1" applyProtection="1">
      <alignment horizontal="center"/>
    </xf>
    <xf numFmtId="4" fontId="11" fillId="0" borderId="0" xfId="0" applyNumberFormat="1" applyFont="1" applyAlignment="1" applyProtection="1">
      <alignment wrapText="1"/>
    </xf>
    <xf numFmtId="4" fontId="44" fillId="0" borderId="0" xfId="0" applyNumberFormat="1" applyFont="1" applyProtection="1"/>
    <xf numFmtId="165" fontId="26" fillId="0" borderId="0" xfId="0" applyNumberFormat="1" applyFont="1" applyAlignment="1" applyProtection="1">
      <alignment horizontal="center" vertical="top"/>
    </xf>
    <xf numFmtId="0" fontId="26" fillId="0" borderId="0" xfId="0" applyNumberFormat="1" applyFont="1" applyFill="1" applyBorder="1" applyAlignment="1" applyProtection="1">
      <alignment horizontal="center" vertical="top" wrapText="1"/>
    </xf>
    <xf numFmtId="4" fontId="11" fillId="0" borderId="0" xfId="0" applyNumberFormat="1" applyFont="1" applyFill="1" applyBorder="1" applyAlignment="1" applyProtection="1"/>
    <xf numFmtId="49" fontId="10" fillId="0" borderId="0" xfId="0" applyNumberFormat="1" applyFont="1" applyFill="1" applyBorder="1" applyAlignment="1" applyProtection="1">
      <alignment horizontal="center"/>
    </xf>
    <xf numFmtId="49" fontId="11" fillId="0" borderId="0" xfId="0" applyNumberFormat="1" applyFont="1" applyFill="1" applyBorder="1" applyAlignment="1" applyProtection="1">
      <alignment wrapText="1"/>
    </xf>
    <xf numFmtId="0" fontId="10" fillId="0" borderId="2" xfId="9" applyNumberFormat="1" applyFont="1" applyFill="1" applyBorder="1" applyAlignment="1" applyProtection="1">
      <alignment wrapText="1"/>
    </xf>
    <xf numFmtId="165" fontId="41" fillId="0" borderId="0" xfId="0" applyNumberFormat="1" applyFont="1" applyFill="1" applyBorder="1" applyAlignment="1" applyProtection="1">
      <alignment horizontal="center" vertical="top" wrapText="1"/>
    </xf>
    <xf numFmtId="0" fontId="14" fillId="0" borderId="0" xfId="9" applyNumberFormat="1" applyFont="1" applyFill="1" applyBorder="1" applyAlignment="1" applyProtection="1">
      <alignment wrapText="1"/>
    </xf>
    <xf numFmtId="49" fontId="10" fillId="0" borderId="0" xfId="0" applyNumberFormat="1" applyFont="1" applyFill="1" applyBorder="1" applyAlignment="1" applyProtection="1">
      <alignment horizontal="center" wrapText="1" shrinkToFit="1"/>
    </xf>
    <xf numFmtId="165" fontId="41" fillId="0" borderId="2" xfId="0" applyNumberFormat="1" applyFont="1" applyFill="1" applyBorder="1" applyAlignment="1" applyProtection="1">
      <alignment horizontal="center" wrapText="1"/>
    </xf>
    <xf numFmtId="2" fontId="11" fillId="0" borderId="0" xfId="0" applyNumberFormat="1" applyFont="1" applyFill="1" applyAlignment="1" applyProtection="1">
      <alignment vertical="top" wrapText="1"/>
    </xf>
    <xf numFmtId="49" fontId="11" fillId="0" borderId="0" xfId="0" applyNumberFormat="1" applyFont="1" applyFill="1" applyAlignment="1" applyProtection="1">
      <alignment horizontal="center" wrapText="1"/>
    </xf>
    <xf numFmtId="2" fontId="11" fillId="0" borderId="0" xfId="0" applyNumberFormat="1" applyFont="1" applyFill="1" applyAlignment="1" applyProtection="1">
      <alignment wrapText="1"/>
    </xf>
    <xf numFmtId="2" fontId="11" fillId="0" borderId="0" xfId="0" applyNumberFormat="1" applyFont="1" applyFill="1" applyBorder="1" applyAlignment="1" applyProtection="1">
      <alignment wrapText="1"/>
    </xf>
    <xf numFmtId="49" fontId="30" fillId="0" borderId="0" xfId="0" applyNumberFormat="1" applyFont="1" applyFill="1" applyAlignment="1" applyProtection="1">
      <alignment horizontal="center" wrapText="1"/>
    </xf>
    <xf numFmtId="4" fontId="30" fillId="0" borderId="0" xfId="0" applyNumberFormat="1" applyFont="1" applyFill="1" applyAlignment="1" applyProtection="1">
      <alignment wrapText="1"/>
    </xf>
    <xf numFmtId="2" fontId="26" fillId="0" borderId="0" xfId="0" applyNumberFormat="1" applyFont="1" applyFill="1" applyAlignment="1" applyProtection="1">
      <alignment wrapText="1"/>
    </xf>
    <xf numFmtId="4" fontId="30" fillId="0" borderId="0" xfId="0" applyNumberFormat="1" applyFont="1" applyFill="1" applyBorder="1" applyAlignment="1" applyProtection="1">
      <alignment wrapText="1"/>
    </xf>
    <xf numFmtId="0" fontId="27" fillId="0" borderId="0" xfId="0" applyFont="1" applyFill="1" applyAlignment="1" applyProtection="1">
      <alignment vertical="top" wrapText="1"/>
    </xf>
    <xf numFmtId="4" fontId="15" fillId="0" borderId="0" xfId="19" applyNumberFormat="1" applyFont="1" applyFill="1" applyAlignment="1" applyProtection="1"/>
    <xf numFmtId="49" fontId="15" fillId="0" borderId="0" xfId="0" applyNumberFormat="1" applyFont="1" applyFill="1" applyBorder="1" applyAlignment="1" applyProtection="1">
      <alignment horizontal="center"/>
    </xf>
    <xf numFmtId="4" fontId="15" fillId="0" borderId="0" xfId="19" applyNumberFormat="1" applyFont="1" applyFill="1" applyBorder="1" applyAlignment="1" applyProtection="1"/>
    <xf numFmtId="49" fontId="11" fillId="0" borderId="0" xfId="0" applyNumberFormat="1" applyFont="1" applyFill="1" applyBorder="1" applyAlignment="1" applyProtection="1">
      <alignment horizontal="center" wrapText="1" shrinkToFit="1"/>
    </xf>
    <xf numFmtId="0" fontId="11" fillId="0" borderId="0" xfId="0" applyNumberFormat="1" applyFont="1" applyFill="1" applyBorder="1" applyAlignment="1" applyProtection="1">
      <alignment horizontal="center" vertical="top" wrapText="1"/>
    </xf>
    <xf numFmtId="0" fontId="37" fillId="0" borderId="0" xfId="0" applyFont="1" applyFill="1" applyAlignment="1" applyProtection="1">
      <alignment vertical="top" wrapText="1"/>
    </xf>
    <xf numFmtId="0" fontId="26" fillId="0" borderId="0" xfId="0" applyFont="1" applyFill="1" applyAlignment="1" applyProtection="1">
      <alignment vertical="top"/>
    </xf>
    <xf numFmtId="0" fontId="26" fillId="0" borderId="0" xfId="0" applyNumberFormat="1" applyFont="1" applyFill="1" applyAlignment="1" applyProtection="1">
      <alignment wrapText="1"/>
    </xf>
    <xf numFmtId="165" fontId="26" fillId="0" borderId="0" xfId="0" applyNumberFormat="1" applyFont="1" applyFill="1" applyAlignment="1" applyProtection="1">
      <alignment horizontal="center" vertical="top" wrapText="1"/>
    </xf>
    <xf numFmtId="0" fontId="28" fillId="0" borderId="0" xfId="0" applyFont="1" applyFill="1" applyAlignment="1" applyProtection="1">
      <alignment vertical="top" wrapText="1"/>
    </xf>
    <xf numFmtId="168" fontId="41" fillId="0" borderId="0" xfId="12" applyNumberFormat="1" applyFont="1" applyFill="1" applyBorder="1" applyAlignment="1" applyProtection="1">
      <alignment horizontal="center" vertical="top" wrapText="1"/>
    </xf>
    <xf numFmtId="49" fontId="32" fillId="0" borderId="0" xfId="12" applyNumberFormat="1" applyFont="1" applyFill="1" applyBorder="1" applyAlignment="1" applyProtection="1">
      <alignment horizontal="center" wrapText="1"/>
    </xf>
    <xf numFmtId="4" fontId="32" fillId="0" borderId="0" xfId="12" applyNumberFormat="1" applyFont="1" applyFill="1" applyBorder="1" applyAlignment="1" applyProtection="1">
      <alignment wrapText="1"/>
    </xf>
    <xf numFmtId="4" fontId="32" fillId="0" borderId="0" xfId="12" applyNumberFormat="1" applyFont="1" applyFill="1" applyBorder="1" applyAlignment="1" applyProtection="1">
      <alignment horizontal="right" wrapText="1"/>
    </xf>
    <xf numFmtId="49" fontId="11" fillId="0" borderId="0" xfId="12" applyNumberFormat="1" applyFont="1" applyFill="1" applyBorder="1" applyAlignment="1" applyProtection="1">
      <alignment horizontal="center" wrapText="1"/>
    </xf>
    <xf numFmtId="4" fontId="11" fillId="0" borderId="0" xfId="12" applyNumberFormat="1" applyFont="1" applyFill="1" applyBorder="1" applyAlignment="1" applyProtection="1">
      <alignment wrapText="1"/>
    </xf>
    <xf numFmtId="4" fontId="11" fillId="0" borderId="0" xfId="12" applyNumberFormat="1" applyFont="1" applyFill="1" applyBorder="1" applyAlignment="1" applyProtection="1">
      <alignment horizontal="right" wrapText="1"/>
    </xf>
    <xf numFmtId="168" fontId="41" fillId="0" borderId="4" xfId="12" applyNumberFormat="1" applyFont="1" applyFill="1" applyBorder="1" applyAlignment="1" applyProtection="1">
      <alignment horizontal="center" vertical="top" wrapText="1"/>
    </xf>
    <xf numFmtId="49" fontId="11" fillId="0" borderId="4" xfId="12" applyNumberFormat="1" applyFont="1" applyFill="1" applyBorder="1" applyAlignment="1" applyProtection="1">
      <alignment horizontal="center" wrapText="1"/>
    </xf>
    <xf numFmtId="4" fontId="11" fillId="0" borderId="4" xfId="12" applyNumberFormat="1" applyFont="1" applyFill="1" applyBorder="1" applyAlignment="1" applyProtection="1">
      <alignment wrapText="1"/>
    </xf>
    <xf numFmtId="4" fontId="11" fillId="0" borderId="4" xfId="12" applyNumberFormat="1" applyFont="1" applyFill="1" applyBorder="1" applyAlignment="1" applyProtection="1">
      <alignment horizontal="right" wrapText="1"/>
    </xf>
    <xf numFmtId="0" fontId="26" fillId="0" borderId="0" xfId="0" applyFont="1" applyFill="1" applyAlignment="1" applyProtection="1">
      <alignment vertical="center" wrapText="1"/>
    </xf>
    <xf numFmtId="49" fontId="26" fillId="0" borderId="0" xfId="0" applyNumberFormat="1" applyFont="1" applyFill="1" applyAlignment="1" applyProtection="1">
      <alignment horizontal="center"/>
    </xf>
    <xf numFmtId="4" fontId="26" fillId="0" borderId="0" xfId="0" applyNumberFormat="1" applyFont="1" applyFill="1" applyAlignment="1" applyProtection="1"/>
    <xf numFmtId="4" fontId="26" fillId="0" borderId="0" xfId="12" applyNumberFormat="1" applyFont="1" applyFill="1" applyBorder="1" applyAlignment="1" applyProtection="1">
      <alignment horizontal="right" wrapText="1"/>
    </xf>
    <xf numFmtId="4" fontId="26" fillId="0" borderId="0" xfId="0" applyNumberFormat="1" applyFont="1" applyFill="1" applyAlignment="1" applyProtection="1">
      <alignment horizontal="center"/>
    </xf>
    <xf numFmtId="0" fontId="26" fillId="0" borderId="0" xfId="0" applyFont="1" applyFill="1" applyAlignment="1" applyProtection="1">
      <alignment horizontal="right" vertical="center" wrapText="1"/>
    </xf>
    <xf numFmtId="4" fontId="25" fillId="0" borderId="0" xfId="12" applyNumberFormat="1" applyFont="1" applyFill="1" applyBorder="1" applyAlignment="1" applyProtection="1">
      <alignment horizontal="right" wrapText="1"/>
    </xf>
    <xf numFmtId="168" fontId="26" fillId="0" borderId="0" xfId="12" applyNumberFormat="1" applyFont="1" applyFill="1" applyBorder="1" applyAlignment="1" applyProtection="1">
      <alignment horizontal="center" vertical="top" wrapText="1"/>
    </xf>
    <xf numFmtId="0" fontId="26" fillId="0" borderId="0" xfId="0" applyFont="1" applyFill="1" applyAlignment="1" applyProtection="1">
      <alignment wrapText="1"/>
    </xf>
    <xf numFmtId="4" fontId="26" fillId="0" borderId="0" xfId="0" applyNumberFormat="1" applyFont="1" applyFill="1" applyAlignment="1" applyProtection="1">
      <alignment vertical="center"/>
    </xf>
    <xf numFmtId="168" fontId="26" fillId="0" borderId="0" xfId="12" applyNumberFormat="1" applyFont="1" applyFill="1" applyBorder="1" applyAlignment="1" applyProtection="1">
      <alignment horizontal="center" wrapText="1"/>
    </xf>
    <xf numFmtId="49" fontId="17" fillId="0" borderId="0" xfId="12" applyNumberFormat="1" applyFont="1" applyFill="1" applyBorder="1" applyAlignment="1" applyProtection="1">
      <alignment wrapText="1"/>
    </xf>
    <xf numFmtId="49" fontId="17" fillId="0" borderId="0" xfId="12" applyNumberFormat="1" applyFont="1" applyFill="1" applyBorder="1" applyAlignment="1" applyProtection="1">
      <alignment horizontal="center" wrapText="1"/>
    </xf>
    <xf numFmtId="4" fontId="17" fillId="0" borderId="0" xfId="12" applyNumberFormat="1" applyFont="1" applyFill="1" applyBorder="1" applyAlignment="1" applyProtection="1">
      <alignment wrapText="1"/>
    </xf>
    <xf numFmtId="4" fontId="17" fillId="0" borderId="0" xfId="12" applyNumberFormat="1" applyFont="1" applyFill="1" applyBorder="1" applyAlignment="1" applyProtection="1">
      <alignment horizontal="right" wrapText="1"/>
    </xf>
    <xf numFmtId="4" fontId="41" fillId="0" borderId="4" xfId="12"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center" textRotation="90" wrapText="1"/>
    </xf>
    <xf numFmtId="0" fontId="10" fillId="0" borderId="0" xfId="0" applyFont="1" applyFill="1" applyAlignment="1" applyProtection="1">
      <alignment horizontal="center" wrapText="1"/>
    </xf>
    <xf numFmtId="0" fontId="33" fillId="0" borderId="0" xfId="0" applyFont="1" applyFill="1" applyAlignment="1" applyProtection="1">
      <alignment horizontal="left" wrapText="1"/>
    </xf>
    <xf numFmtId="0" fontId="33" fillId="0" borderId="0" xfId="0" applyFont="1" applyFill="1" applyAlignment="1" applyProtection="1">
      <alignment horizontal="left"/>
    </xf>
    <xf numFmtId="0" fontId="34" fillId="0" borderId="0" xfId="0" applyFont="1" applyFill="1" applyAlignment="1" applyProtection="1">
      <alignment horizontal="left" vertical="top" wrapText="1"/>
    </xf>
    <xf numFmtId="0" fontId="22" fillId="0" borderId="0" xfId="0" applyNumberFormat="1" applyFont="1" applyFill="1" applyBorder="1" applyAlignment="1">
      <alignment horizontal="center" wrapText="1"/>
    </xf>
  </cellXfs>
  <cellStyles count="41">
    <cellStyle name="Comma 2" xfId="23"/>
    <cellStyle name="Comma 2 10" xfId="17"/>
    <cellStyle name="Comma 3" xfId="22"/>
    <cellStyle name="Comma 4" xfId="35"/>
    <cellStyle name="Excel Built-in Normal" xfId="24"/>
    <cellStyle name="Hiperveza" xfId="9" builtinId="8"/>
    <cellStyle name="Hyperlink 2" xfId="13"/>
    <cellStyle name="Normal 10" xfId="15"/>
    <cellStyle name="Normal 10 2" xfId="10"/>
    <cellStyle name="Normal 10 2 10" xfId="18"/>
    <cellStyle name="Normal 10 2 2" xfId="37"/>
    <cellStyle name="Normal 13" xfId="39"/>
    <cellStyle name="Normal 16" xfId="16"/>
    <cellStyle name="Normal 17" xfId="1"/>
    <cellStyle name="Normal 18" xfId="11"/>
    <cellStyle name="Normal 18 2" xfId="14"/>
    <cellStyle name="Normal 19 10 2" xfId="12"/>
    <cellStyle name="Normal 2" xfId="21"/>
    <cellStyle name="Normal 2 2" xfId="4"/>
    <cellStyle name="Normal 2 2 2" xfId="5"/>
    <cellStyle name="Normal 2 3" xfId="6"/>
    <cellStyle name="Normal 2 4" xfId="3"/>
    <cellStyle name="Normal 2 5" xfId="2"/>
    <cellStyle name="Normal 23" xfId="8"/>
    <cellStyle name="Normal 27" xfId="25"/>
    <cellStyle name="Normal 3" xfId="7"/>
    <cellStyle name="Normal 4 2 3" xfId="26"/>
    <cellStyle name="Normal 51" xfId="27"/>
    <cellStyle name="Normal 6 2" xfId="28"/>
    <cellStyle name="Normal 76" xfId="29"/>
    <cellStyle name="Normal 9" xfId="38"/>
    <cellStyle name="Normalno" xfId="0" builtinId="0"/>
    <cellStyle name="Normalno 2" xfId="30"/>
    <cellStyle name="Normalno 3" xfId="31"/>
    <cellStyle name="Obično 11 13" xfId="32"/>
    <cellStyle name="Obično 2" xfId="20"/>
    <cellStyle name="Obično 2 2" xfId="33"/>
    <cellStyle name="Stavka" xfId="40"/>
    <cellStyle name="Zarez" xfId="19" builtinId="3"/>
    <cellStyle name="Zarez 2" xfId="34"/>
    <cellStyle name="Zarez 2 2" xfId="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218</xdr:row>
      <xdr:rowOff>0</xdr:rowOff>
    </xdr:from>
    <xdr:to>
      <xdr:col>5</xdr:col>
      <xdr:colOff>485775</xdr:colOff>
      <xdr:row>219</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a:spLocks noChangeArrowheads="1"/>
        </xdr:cNvSpPr>
      </xdr:nvSpPr>
      <xdr:spPr bwMode="auto">
        <a:xfrm>
          <a:off x="4705350" y="1494091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295275</xdr:colOff>
      <xdr:row>178</xdr:row>
      <xdr:rowOff>0</xdr:rowOff>
    </xdr:from>
    <xdr:ext cx="190500" cy="294542"/>
    <xdr:sp macro="" textlink="">
      <xdr:nvSpPr>
        <xdr:cNvPr id="3" name="TextBox 2">
          <a:extLst>
            <a:ext uri="{FF2B5EF4-FFF2-40B4-BE49-F238E27FC236}">
              <a16:creationId xmlns:a16="http://schemas.microsoft.com/office/drawing/2014/main" id="{F62CBF2A-4A43-490E-AA11-CFD26C0F8FAF}"/>
            </a:ext>
          </a:extLst>
        </xdr:cNvPr>
        <xdr:cNvSpPr txBox="1">
          <a:spLocks noChangeArrowheads="1"/>
        </xdr:cNvSpPr>
      </xdr:nvSpPr>
      <xdr:spPr bwMode="auto">
        <a:xfrm>
          <a:off x="4742717" y="46262192"/>
          <a:ext cx="190500" cy="294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295275</xdr:colOff>
      <xdr:row>199</xdr:row>
      <xdr:rowOff>0</xdr:rowOff>
    </xdr:from>
    <xdr:ext cx="190500" cy="294542"/>
    <xdr:sp macro="" textlink="">
      <xdr:nvSpPr>
        <xdr:cNvPr id="4" name="TextBox 3">
          <a:extLst>
            <a:ext uri="{FF2B5EF4-FFF2-40B4-BE49-F238E27FC236}">
              <a16:creationId xmlns:a16="http://schemas.microsoft.com/office/drawing/2014/main" id="{892D4CA3-A9E4-4AA3-BA79-9BA9D45A8E28}"/>
            </a:ext>
          </a:extLst>
        </xdr:cNvPr>
        <xdr:cNvSpPr txBox="1">
          <a:spLocks noChangeArrowheads="1"/>
        </xdr:cNvSpPr>
      </xdr:nvSpPr>
      <xdr:spPr bwMode="auto">
        <a:xfrm>
          <a:off x="4742717" y="40620462"/>
          <a:ext cx="190500" cy="294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295275</xdr:colOff>
      <xdr:row>203</xdr:row>
      <xdr:rowOff>0</xdr:rowOff>
    </xdr:from>
    <xdr:ext cx="190500" cy="294542"/>
    <xdr:sp macro="" textlink="">
      <xdr:nvSpPr>
        <xdr:cNvPr id="5" name="TextBox 4">
          <a:extLst>
            <a:ext uri="{FF2B5EF4-FFF2-40B4-BE49-F238E27FC236}">
              <a16:creationId xmlns:a16="http://schemas.microsoft.com/office/drawing/2014/main" id="{745900F5-B3B5-4A33-A320-83EE6D65AE6C}"/>
            </a:ext>
          </a:extLst>
        </xdr:cNvPr>
        <xdr:cNvSpPr txBox="1">
          <a:spLocks noChangeArrowheads="1"/>
        </xdr:cNvSpPr>
      </xdr:nvSpPr>
      <xdr:spPr bwMode="auto">
        <a:xfrm>
          <a:off x="4742717" y="40620462"/>
          <a:ext cx="190500" cy="294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AVKO-PC\Zdravko\Arhing\Projekti_2018\VD-mont\054_UNIZGB_TRO_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mara-pc\Tamara\DOKUMENTI\POSAO\Gradili&#353;ta\Arheolo&#353;ki%20muzej%20PULA\Tro&#353;kovnici,%20komplet%20s%20izmjenama%20-Ponuda%20ING%20GRAD%2029.06.2016%20poslana\1.%20FAZA\GRADEVINSKO%20OBRTNICKI%20izmjene\1.Faza%20Tro&#353;kovnik%201.izm.%20OBRT.%20RADOV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ENUTRO.XL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RAVKO-PC\Zdravko\07_PONUDE\PONUDE-INVESTITORI\2013_PONUDE\331%20-%20VILA%20NENSI-&#352;ESTINE\PONUDA\331-Ponuda-tro&#353;kovni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RAVKO-PC\Zdravko\Projekti_2016\Olival\Olival%20gradiliste\Knjiga%20situacija\7_situacija\7_situacija_olival_PRINT_zns-Za%20Marij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GB"/>
      <sheetName val="0-NAS"/>
      <sheetName val="0-REKAPITULACIJA"/>
      <sheetName val="A-NAS"/>
      <sheetName val="A-OPCI"/>
      <sheetName val="A-GOR"/>
      <sheetName val="B-NAS"/>
      <sheetName val="B-OPCI"/>
      <sheetName val="B-VIO"/>
      <sheetName val="C-NAS"/>
      <sheetName val="C-OPCI"/>
      <sheetName val="C-STR"/>
      <sheetName val="D-NAS"/>
      <sheetName val="D-OPCI"/>
      <sheetName val="D-STR-GAS"/>
      <sheetName val="E-ELE-GAS"/>
      <sheetName val="F-NAS"/>
      <sheetName val="F-OPCI"/>
      <sheetName val="F-ELE-SJ"/>
      <sheetName val="G-NAS"/>
      <sheetName val="G-OPCI"/>
      <sheetName val="G-ELE-IT"/>
      <sheetName val="H-NAS"/>
      <sheetName val="H-OPCI"/>
      <sheetName val="H-ELE-VD"/>
      <sheetName val="I-NAS"/>
      <sheetName val="I-OPCI"/>
      <sheetName val="I-ELE-TRFAFO"/>
      <sheetName val="J-NAS"/>
      <sheetName val="J-OPCI"/>
      <sheetName val="J-KRAJOBRAZ"/>
      <sheetName val="K-NAS"/>
      <sheetName val="K-OPCI "/>
      <sheetName val="K-PROMETNICA"/>
      <sheetName val="L-NAS "/>
      <sheetName val="L-OPCI"/>
      <sheetName val="L-TZ-NO"/>
    </sheetNames>
    <sheetDataSet>
      <sheetData sheetId="0"/>
      <sheetData sheetId="1"/>
      <sheetData sheetId="2"/>
      <sheetData sheetId="3"/>
      <sheetData sheetId="4"/>
      <sheetData sheetId="5">
        <row r="767">
          <cell r="A767">
            <v>16</v>
          </cell>
          <cell r="C767" t="str">
            <v>OPREMA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ekapitulacija"/>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TROŠKOVNIK"/>
      <sheetName val="16__Prometnice9"/>
      <sheetName val="17__Ograda5"/>
      <sheetName val="18__Krajobraz5"/>
      <sheetName val="16__Prometnice10"/>
    </sheetNames>
    <sheetDataSet>
      <sheetData sheetId="0" refreshError="1"/>
      <sheetData sheetId="1" refreshError="1">
        <row r="66">
          <cell r="G66">
            <v>81489.785000000003</v>
          </cell>
        </row>
        <row r="130">
          <cell r="G130">
            <v>0</v>
          </cell>
        </row>
        <row r="277">
          <cell r="G277">
            <v>0</v>
          </cell>
        </row>
        <row r="329">
          <cell r="G329">
            <v>0</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ow r="66">
          <cell r="G66">
            <v>81489.785000000003</v>
          </cell>
        </row>
      </sheetData>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TRO2"/>
      <sheetName val="MENUTRO"/>
    </sheetNames>
    <definedNames>
      <definedName name="Macro4" refersTo="='MENUTRO2'!$D$6"/>
    </definedNames>
    <sheetDataSet>
      <sheetData sheetId="0">
        <row r="6">
          <cell r="D6" t="str">
            <v>Macro4</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UDA "/>
      <sheetName val="Gtrađevinsko obrtnicki  radovi"/>
    </sheetNames>
    <sheetDataSet>
      <sheetData sheetId="0"/>
      <sheetData sheetId="1">
        <row r="55">
          <cell r="F55">
            <v>101395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uacija_1"/>
      <sheetName val="Situacija_2"/>
      <sheetName val="Situacija_3"/>
      <sheetName val="Situacija_4"/>
      <sheetName val="Situacija_5"/>
      <sheetName val="Situacija_6"/>
      <sheetName val="Rekapitulacija"/>
      <sheetName val="Građevinsko obrtnički radovi"/>
      <sheetName val="GR_novo"/>
      <sheetName val="Elektroinstalacije, rasvjeta, v"/>
      <sheetName val="EL - Dodatni radovi"/>
      <sheetName val="GHV, plin, odimljavanje"/>
      <sheetName val="Dopunski 2.kat -grijanje i plin"/>
      <sheetName val="VIO, Hidranti"/>
      <sheetName val="Dpunski 2. kat- V I O -HIDRANTI"/>
      <sheetName val="Prometne površine"/>
    </sheetNames>
    <sheetDataSet>
      <sheetData sheetId="0" refreshError="1"/>
      <sheetData sheetId="1" refreshError="1"/>
      <sheetData sheetId="2" refreshError="1"/>
      <sheetData sheetId="3" refreshError="1"/>
      <sheetData sheetId="4" refreshError="1"/>
      <sheetData sheetId="5" refreshError="1"/>
      <sheetData sheetId="6">
        <row r="16">
          <cell r="F16">
            <v>5168374.32</v>
          </cell>
          <cell r="G16" t="e">
            <v>#REF!</v>
          </cell>
          <cell r="I16">
            <v>2354050.29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4"/>
  <sheetViews>
    <sheetView topLeftCell="A235" zoomScale="115" zoomScaleNormal="115" zoomScaleSheetLayoutView="100" workbookViewId="0">
      <selection activeCell="A317" sqref="A317"/>
    </sheetView>
  </sheetViews>
  <sheetFormatPr defaultColWidth="8.85546875" defaultRowHeight="12.75" x14ac:dyDescent="0.2"/>
  <cols>
    <col min="1" max="1" width="74.5703125" style="23" customWidth="1"/>
    <col min="2" max="16384" width="8.85546875" style="25"/>
  </cols>
  <sheetData>
    <row r="1" spans="1:1" x14ac:dyDescent="0.2">
      <c r="A1" s="6" t="s">
        <v>259</v>
      </c>
    </row>
    <row r="4" spans="1:1" ht="114.75" x14ac:dyDescent="0.2">
      <c r="A4" s="20" t="s">
        <v>355</v>
      </c>
    </row>
    <row r="5" spans="1:1" x14ac:dyDescent="0.2">
      <c r="A5" s="26"/>
    </row>
    <row r="7" spans="1:1" x14ac:dyDescent="0.2">
      <c r="A7" s="27" t="s">
        <v>258</v>
      </c>
    </row>
    <row r="8" spans="1:1" x14ac:dyDescent="0.2">
      <c r="A8" s="27"/>
    </row>
    <row r="9" spans="1:1" ht="63.75" x14ac:dyDescent="0.2">
      <c r="A9" s="28" t="s">
        <v>257</v>
      </c>
    </row>
    <row r="10" spans="1:1" ht="51" x14ac:dyDescent="0.2">
      <c r="A10" s="28" t="s">
        <v>256</v>
      </c>
    </row>
    <row r="11" spans="1:1" ht="76.5" x14ac:dyDescent="0.2">
      <c r="A11" s="28" t="s">
        <v>255</v>
      </c>
    </row>
    <row r="12" spans="1:1" ht="51" x14ac:dyDescent="0.2">
      <c r="A12" s="28" t="s">
        <v>254</v>
      </c>
    </row>
    <row r="13" spans="1:1" ht="51" x14ac:dyDescent="0.2">
      <c r="A13" s="28" t="s">
        <v>253</v>
      </c>
    </row>
    <row r="14" spans="1:1" ht="76.5" x14ac:dyDescent="0.2">
      <c r="A14" s="28" t="s">
        <v>252</v>
      </c>
    </row>
    <row r="15" spans="1:1" ht="25.5" x14ac:dyDescent="0.2">
      <c r="A15" s="28" t="s">
        <v>251</v>
      </c>
    </row>
    <row r="16" spans="1:1" ht="25.5" x14ac:dyDescent="0.2">
      <c r="A16" s="28" t="s">
        <v>250</v>
      </c>
    </row>
    <row r="17" spans="1:1" ht="25.5" x14ac:dyDescent="0.2">
      <c r="A17" s="28" t="s">
        <v>249</v>
      </c>
    </row>
    <row r="18" spans="1:1" ht="38.25" x14ac:dyDescent="0.2">
      <c r="A18" s="28" t="s">
        <v>248</v>
      </c>
    </row>
    <row r="19" spans="1:1" x14ac:dyDescent="0.2">
      <c r="A19" s="28"/>
    </row>
    <row r="20" spans="1:1" ht="102.75" thickBot="1" x14ac:dyDescent="0.25">
      <c r="A20" s="29" t="s">
        <v>382</v>
      </c>
    </row>
    <row r="21" spans="1:1" ht="13.5" thickTop="1" x14ac:dyDescent="0.2">
      <c r="A21" s="28"/>
    </row>
    <row r="22" spans="1:1" x14ac:dyDescent="0.2">
      <c r="A22" s="28"/>
    </row>
    <row r="23" spans="1:1" x14ac:dyDescent="0.2">
      <c r="A23" s="28"/>
    </row>
    <row r="24" spans="1:1" x14ac:dyDescent="0.2">
      <c r="A24" s="27" t="s">
        <v>247</v>
      </c>
    </row>
    <row r="25" spans="1:1" x14ac:dyDescent="0.2">
      <c r="A25" s="28"/>
    </row>
    <row r="26" spans="1:1" x14ac:dyDescent="0.2">
      <c r="A26" s="27" t="s">
        <v>246</v>
      </c>
    </row>
    <row r="27" spans="1:1" x14ac:dyDescent="0.2">
      <c r="A27" s="28"/>
    </row>
    <row r="28" spans="1:1" ht="25.5" x14ac:dyDescent="0.2">
      <c r="A28" s="27" t="s">
        <v>245</v>
      </c>
    </row>
    <row r="29" spans="1:1" x14ac:dyDescent="0.2">
      <c r="A29" s="28"/>
    </row>
    <row r="30" spans="1:1" x14ac:dyDescent="0.2">
      <c r="A30" s="28" t="s">
        <v>2</v>
      </c>
    </row>
    <row r="31" spans="1:1" x14ac:dyDescent="0.2">
      <c r="A31" s="28"/>
    </row>
    <row r="32" spans="1:1" ht="63.75" x14ac:dyDescent="0.2">
      <c r="A32" s="28" t="s">
        <v>244</v>
      </c>
    </row>
    <row r="33" spans="1:1" ht="89.25" x14ac:dyDescent="0.2">
      <c r="A33" s="28" t="s">
        <v>243</v>
      </c>
    </row>
    <row r="34" spans="1:1" x14ac:dyDescent="0.2">
      <c r="A34" s="28"/>
    </row>
    <row r="35" spans="1:1" x14ac:dyDescent="0.2">
      <c r="A35" s="28" t="s">
        <v>242</v>
      </c>
    </row>
    <row r="36" spans="1:1" x14ac:dyDescent="0.2">
      <c r="A36" s="28"/>
    </row>
    <row r="37" spans="1:1" ht="38.25" x14ac:dyDescent="0.2">
      <c r="A37" s="28" t="s">
        <v>241</v>
      </c>
    </row>
    <row r="38" spans="1:1" ht="25.5" x14ac:dyDescent="0.2">
      <c r="A38" s="28" t="s">
        <v>240</v>
      </c>
    </row>
    <row r="39" spans="1:1" ht="25.5" x14ac:dyDescent="0.2">
      <c r="A39" s="28" t="s">
        <v>239</v>
      </c>
    </row>
    <row r="40" spans="1:1" ht="38.25" x14ac:dyDescent="0.2">
      <c r="A40" s="28" t="s">
        <v>238</v>
      </c>
    </row>
    <row r="41" spans="1:1" ht="38.25" x14ac:dyDescent="0.2">
      <c r="A41" s="28" t="s">
        <v>237</v>
      </c>
    </row>
    <row r="42" spans="1:1" x14ac:dyDescent="0.2">
      <c r="A42" s="28" t="s">
        <v>236</v>
      </c>
    </row>
    <row r="43" spans="1:1" x14ac:dyDescent="0.2">
      <c r="A43" s="28"/>
    </row>
    <row r="44" spans="1:1" x14ac:dyDescent="0.2">
      <c r="A44" s="28" t="s">
        <v>235</v>
      </c>
    </row>
    <row r="45" spans="1:1" x14ac:dyDescent="0.2">
      <c r="A45" s="28"/>
    </row>
    <row r="46" spans="1:1" ht="63.75" x14ac:dyDescent="0.2">
      <c r="A46" s="28" t="s">
        <v>234</v>
      </c>
    </row>
    <row r="47" spans="1:1" x14ac:dyDescent="0.2">
      <c r="A47" s="28"/>
    </row>
    <row r="48" spans="1:1" x14ac:dyDescent="0.2">
      <c r="A48" s="28" t="s">
        <v>233</v>
      </c>
    </row>
    <row r="49" spans="1:1" x14ac:dyDescent="0.2">
      <c r="A49" s="28"/>
    </row>
    <row r="50" spans="1:1" ht="38.25" x14ac:dyDescent="0.2">
      <c r="A50" s="28" t="s">
        <v>232</v>
      </c>
    </row>
    <row r="51" spans="1:1" x14ac:dyDescent="0.2">
      <c r="A51" s="27"/>
    </row>
    <row r="52" spans="1:1" x14ac:dyDescent="0.2">
      <c r="A52" s="28" t="s">
        <v>94</v>
      </c>
    </row>
    <row r="53" spans="1:1" x14ac:dyDescent="0.2">
      <c r="A53" s="28"/>
    </row>
    <row r="54" spans="1:1" ht="76.5" x14ac:dyDescent="0.2">
      <c r="A54" s="28" t="s">
        <v>231</v>
      </c>
    </row>
    <row r="55" spans="1:1" x14ac:dyDescent="0.2">
      <c r="A55" s="28"/>
    </row>
    <row r="56" spans="1:1" x14ac:dyDescent="0.2">
      <c r="A56" s="28"/>
    </row>
    <row r="57" spans="1:1" x14ac:dyDescent="0.2">
      <c r="A57" s="28" t="s">
        <v>230</v>
      </c>
    </row>
    <row r="58" spans="1:1" x14ac:dyDescent="0.2">
      <c r="A58" s="28"/>
    </row>
    <row r="59" spans="1:1" ht="25.5" x14ac:dyDescent="0.2">
      <c r="A59" s="28" t="s">
        <v>229</v>
      </c>
    </row>
    <row r="60" spans="1:1" x14ac:dyDescent="0.2">
      <c r="A60" s="28"/>
    </row>
    <row r="61" spans="1:1" x14ac:dyDescent="0.2">
      <c r="A61" s="28" t="s">
        <v>228</v>
      </c>
    </row>
    <row r="62" spans="1:1" x14ac:dyDescent="0.2">
      <c r="A62" s="28"/>
    </row>
    <row r="63" spans="1:1" ht="51" x14ac:dyDescent="0.2">
      <c r="A63" s="28" t="s">
        <v>227</v>
      </c>
    </row>
    <row r="64" spans="1:1" x14ac:dyDescent="0.2">
      <c r="A64" s="28"/>
    </row>
    <row r="65" spans="1:1" x14ac:dyDescent="0.2">
      <c r="A65" s="28" t="s">
        <v>226</v>
      </c>
    </row>
    <row r="66" spans="1:1" ht="25.5" x14ac:dyDescent="0.2">
      <c r="A66" s="28" t="s">
        <v>225</v>
      </c>
    </row>
    <row r="67" spans="1:1" x14ac:dyDescent="0.2">
      <c r="A67" s="28" t="s">
        <v>224</v>
      </c>
    </row>
    <row r="68" spans="1:1" x14ac:dyDescent="0.2">
      <c r="A68" s="28" t="s">
        <v>223</v>
      </c>
    </row>
    <row r="69" spans="1:1" ht="25.5" x14ac:dyDescent="0.2">
      <c r="A69" s="28" t="s">
        <v>222</v>
      </c>
    </row>
    <row r="70" spans="1:1" ht="25.5" x14ac:dyDescent="0.2">
      <c r="A70" s="28" t="s">
        <v>221</v>
      </c>
    </row>
    <row r="71" spans="1:1" x14ac:dyDescent="0.2">
      <c r="A71" s="28"/>
    </row>
    <row r="72" spans="1:1" ht="38.25" x14ac:dyDescent="0.2">
      <c r="A72" s="28" t="s">
        <v>220</v>
      </c>
    </row>
    <row r="73" spans="1:1" x14ac:dyDescent="0.2">
      <c r="A73" s="28"/>
    </row>
    <row r="74" spans="1:1" x14ac:dyDescent="0.2">
      <c r="A74" s="27" t="s">
        <v>219</v>
      </c>
    </row>
    <row r="75" spans="1:1" x14ac:dyDescent="0.2">
      <c r="A75" s="28"/>
    </row>
    <row r="76" spans="1:1" ht="191.25" x14ac:dyDescent="0.2">
      <c r="A76" s="30" t="s">
        <v>218</v>
      </c>
    </row>
    <row r="77" spans="1:1" x14ac:dyDescent="0.2">
      <c r="A77" s="28"/>
    </row>
    <row r="78" spans="1:1" x14ac:dyDescent="0.2">
      <c r="A78" s="27" t="s">
        <v>217</v>
      </c>
    </row>
    <row r="79" spans="1:1" x14ac:dyDescent="0.2">
      <c r="A79" s="27"/>
    </row>
    <row r="80" spans="1:1" x14ac:dyDescent="0.2">
      <c r="A80" s="31" t="s">
        <v>216</v>
      </c>
    </row>
    <row r="81" spans="1:1" x14ac:dyDescent="0.2">
      <c r="A81" s="32" t="s">
        <v>21</v>
      </c>
    </row>
    <row r="83" spans="1:1" ht="51" x14ac:dyDescent="0.2">
      <c r="A83" s="30" t="s">
        <v>215</v>
      </c>
    </row>
    <row r="84" spans="1:1" ht="38.25" x14ac:dyDescent="0.2">
      <c r="A84" s="33" t="s">
        <v>214</v>
      </c>
    </row>
    <row r="85" spans="1:1" ht="89.25" x14ac:dyDescent="0.2">
      <c r="A85" s="30" t="s">
        <v>383</v>
      </c>
    </row>
    <row r="86" spans="1:1" ht="51" x14ac:dyDescent="0.2">
      <c r="A86" s="30" t="s">
        <v>384</v>
      </c>
    </row>
    <row r="87" spans="1:1" ht="76.5" x14ac:dyDescent="0.2">
      <c r="A87" s="30" t="s">
        <v>385</v>
      </c>
    </row>
    <row r="88" spans="1:1" ht="204" x14ac:dyDescent="0.2">
      <c r="A88" s="34" t="s">
        <v>213</v>
      </c>
    </row>
    <row r="89" spans="1:1" ht="38.25" x14ac:dyDescent="0.2">
      <c r="A89" s="34" t="s">
        <v>386</v>
      </c>
    </row>
    <row r="90" spans="1:1" ht="63.75" x14ac:dyDescent="0.2">
      <c r="A90" s="34" t="s">
        <v>387</v>
      </c>
    </row>
    <row r="91" spans="1:1" x14ac:dyDescent="0.2">
      <c r="A91" s="34"/>
    </row>
    <row r="92" spans="1:1" x14ac:dyDescent="0.2">
      <c r="A92" s="28" t="s">
        <v>212</v>
      </c>
    </row>
    <row r="93" spans="1:1" x14ac:dyDescent="0.2">
      <c r="A93" s="28"/>
    </row>
    <row r="94" spans="1:1" x14ac:dyDescent="0.2">
      <c r="A94" s="27" t="s">
        <v>211</v>
      </c>
    </row>
    <row r="95" spans="1:1" ht="38.25" x14ac:dyDescent="0.2">
      <c r="A95" s="34" t="s">
        <v>210</v>
      </c>
    </row>
    <row r="96" spans="1:1" x14ac:dyDescent="0.2">
      <c r="A96" s="28"/>
    </row>
    <row r="97" spans="1:1" ht="51" x14ac:dyDescent="0.2">
      <c r="A97" s="30" t="s">
        <v>209</v>
      </c>
    </row>
    <row r="98" spans="1:1" x14ac:dyDescent="0.2">
      <c r="A98" s="33" t="s">
        <v>208</v>
      </c>
    </row>
    <row r="99" spans="1:1" ht="51" x14ac:dyDescent="0.2">
      <c r="A99" s="34" t="s">
        <v>207</v>
      </c>
    </row>
    <row r="100" spans="1:1" x14ac:dyDescent="0.2">
      <c r="A100" s="33" t="s">
        <v>206</v>
      </c>
    </row>
    <row r="101" spans="1:1" ht="51" x14ac:dyDescent="0.2">
      <c r="A101" s="34" t="s">
        <v>205</v>
      </c>
    </row>
    <row r="102" spans="1:1" ht="38.25" x14ac:dyDescent="0.2">
      <c r="A102" s="35" t="s">
        <v>204</v>
      </c>
    </row>
    <row r="103" spans="1:1" ht="204" x14ac:dyDescent="0.2">
      <c r="A103" s="35" t="s">
        <v>203</v>
      </c>
    </row>
    <row r="104" spans="1:1" ht="38.25" x14ac:dyDescent="0.2">
      <c r="A104" s="33" t="s">
        <v>202</v>
      </c>
    </row>
    <row r="105" spans="1:1" ht="114.75" x14ac:dyDescent="0.2">
      <c r="A105" s="30" t="s">
        <v>201</v>
      </c>
    </row>
    <row r="106" spans="1:1" ht="127.5" x14ac:dyDescent="0.2">
      <c r="A106" s="30" t="s">
        <v>200</v>
      </c>
    </row>
    <row r="107" spans="1:1" ht="38.25" x14ac:dyDescent="0.2">
      <c r="A107" s="30" t="s">
        <v>199</v>
      </c>
    </row>
    <row r="108" spans="1:1" ht="127.5" x14ac:dyDescent="0.2">
      <c r="A108" s="30" t="s">
        <v>198</v>
      </c>
    </row>
    <row r="109" spans="1:1" ht="89.25" x14ac:dyDescent="0.2">
      <c r="A109" s="30" t="s">
        <v>197</v>
      </c>
    </row>
    <row r="110" spans="1:1" ht="51" x14ac:dyDescent="0.2">
      <c r="A110" s="30" t="s">
        <v>196</v>
      </c>
    </row>
    <row r="111" spans="1:1" x14ac:dyDescent="0.2">
      <c r="A111" s="30"/>
    </row>
    <row r="112" spans="1:1" x14ac:dyDescent="0.2">
      <c r="A112" s="30"/>
    </row>
    <row r="113" spans="1:1" x14ac:dyDescent="0.2">
      <c r="A113" s="27" t="s">
        <v>21</v>
      </c>
    </row>
    <row r="115" spans="1:1" ht="51" x14ac:dyDescent="0.2">
      <c r="A115" s="28" t="s">
        <v>195</v>
      </c>
    </row>
    <row r="116" spans="1:1" ht="25.5" x14ac:dyDescent="0.2">
      <c r="A116" s="28" t="s">
        <v>194</v>
      </c>
    </row>
    <row r="117" spans="1:1" x14ac:dyDescent="0.2">
      <c r="A117" s="28" t="s">
        <v>193</v>
      </c>
    </row>
    <row r="118" spans="1:1" x14ac:dyDescent="0.2">
      <c r="A118" s="28" t="s">
        <v>192</v>
      </c>
    </row>
    <row r="119" spans="1:1" x14ac:dyDescent="0.2">
      <c r="A119" s="28" t="s">
        <v>191</v>
      </c>
    </row>
    <row r="120" spans="1:1" x14ac:dyDescent="0.2">
      <c r="A120" s="28" t="s">
        <v>190</v>
      </c>
    </row>
    <row r="121" spans="1:1" x14ac:dyDescent="0.2">
      <c r="A121" s="28" t="s">
        <v>189</v>
      </c>
    </row>
    <row r="122" spans="1:1" x14ac:dyDescent="0.2">
      <c r="A122" s="28" t="s">
        <v>188</v>
      </c>
    </row>
    <row r="123" spans="1:1" x14ac:dyDescent="0.2">
      <c r="A123" s="28" t="s">
        <v>187</v>
      </c>
    </row>
    <row r="124" spans="1:1" x14ac:dyDescent="0.2">
      <c r="A124" s="28" t="s">
        <v>186</v>
      </c>
    </row>
    <row r="125" spans="1:1" x14ac:dyDescent="0.2">
      <c r="A125" s="28" t="s">
        <v>185</v>
      </c>
    </row>
    <row r="126" spans="1:1" x14ac:dyDescent="0.2">
      <c r="A126" s="28" t="s">
        <v>184</v>
      </c>
    </row>
    <row r="127" spans="1:1" x14ac:dyDescent="0.2">
      <c r="A127" s="28" t="s">
        <v>183</v>
      </c>
    </row>
    <row r="128" spans="1:1" x14ac:dyDescent="0.2">
      <c r="A128" s="28" t="s">
        <v>182</v>
      </c>
    </row>
    <row r="129" spans="1:1" x14ac:dyDescent="0.2">
      <c r="A129" s="28" t="s">
        <v>181</v>
      </c>
    </row>
    <row r="130" spans="1:1" x14ac:dyDescent="0.2">
      <c r="A130" s="28" t="s">
        <v>180</v>
      </c>
    </row>
    <row r="131" spans="1:1" x14ac:dyDescent="0.2">
      <c r="A131" s="28"/>
    </row>
    <row r="132" spans="1:1" x14ac:dyDescent="0.2">
      <c r="A132" s="28" t="s">
        <v>179</v>
      </c>
    </row>
    <row r="133" spans="1:1" x14ac:dyDescent="0.2">
      <c r="A133" s="28"/>
    </row>
    <row r="134" spans="1:1" x14ac:dyDescent="0.2">
      <c r="A134" s="28" t="s">
        <v>178</v>
      </c>
    </row>
    <row r="135" spans="1:1" x14ac:dyDescent="0.2">
      <c r="A135" s="28" t="s">
        <v>177</v>
      </c>
    </row>
    <row r="136" spans="1:1" x14ac:dyDescent="0.2">
      <c r="A136" s="28" t="s">
        <v>176</v>
      </c>
    </row>
    <row r="137" spans="1:1" x14ac:dyDescent="0.2">
      <c r="A137" s="28" t="s">
        <v>77</v>
      </c>
    </row>
    <row r="138" spans="1:1" x14ac:dyDescent="0.2">
      <c r="A138" s="28" t="s">
        <v>175</v>
      </c>
    </row>
    <row r="139" spans="1:1" x14ac:dyDescent="0.2">
      <c r="A139" s="28" t="s">
        <v>174</v>
      </c>
    </row>
    <row r="140" spans="1:1" x14ac:dyDescent="0.2">
      <c r="A140" s="28" t="s">
        <v>173</v>
      </c>
    </row>
    <row r="141" spans="1:1" x14ac:dyDescent="0.2">
      <c r="A141" s="28" t="s">
        <v>165</v>
      </c>
    </row>
    <row r="143" spans="1:1" x14ac:dyDescent="0.2">
      <c r="A143" s="28" t="s">
        <v>172</v>
      </c>
    </row>
    <row r="145" spans="1:1" ht="114.75" x14ac:dyDescent="0.2">
      <c r="A145" s="28" t="s">
        <v>171</v>
      </c>
    </row>
    <row r="146" spans="1:1" x14ac:dyDescent="0.2">
      <c r="A146" s="28"/>
    </row>
    <row r="147" spans="1:1" x14ac:dyDescent="0.2">
      <c r="A147" s="28" t="s">
        <v>170</v>
      </c>
    </row>
    <row r="148" spans="1:1" x14ac:dyDescent="0.2">
      <c r="A148" s="28" t="s">
        <v>169</v>
      </c>
    </row>
    <row r="149" spans="1:1" x14ac:dyDescent="0.2">
      <c r="A149" s="28" t="s">
        <v>168</v>
      </c>
    </row>
    <row r="150" spans="1:1" ht="25.5" x14ac:dyDescent="0.2">
      <c r="A150" s="28" t="s">
        <v>167</v>
      </c>
    </row>
    <row r="151" spans="1:1" x14ac:dyDescent="0.2">
      <c r="A151" s="28" t="s">
        <v>166</v>
      </c>
    </row>
    <row r="152" spans="1:1" x14ac:dyDescent="0.2">
      <c r="A152" s="28" t="s">
        <v>165</v>
      </c>
    </row>
    <row r="153" spans="1:1" x14ac:dyDescent="0.2">
      <c r="A153" s="28"/>
    </row>
    <row r="154" spans="1:1" x14ac:dyDescent="0.2">
      <c r="A154" s="28" t="s">
        <v>76</v>
      </c>
    </row>
    <row r="156" spans="1:1" x14ac:dyDescent="0.2">
      <c r="A156" s="27" t="s">
        <v>164</v>
      </c>
    </row>
    <row r="158" spans="1:1" ht="25.5" x14ac:dyDescent="0.2">
      <c r="A158" s="28" t="s">
        <v>163</v>
      </c>
    </row>
    <row r="159" spans="1:1" x14ac:dyDescent="0.2">
      <c r="A159" s="36" t="s">
        <v>162</v>
      </c>
    </row>
    <row r="160" spans="1:1" x14ac:dyDescent="0.2">
      <c r="A160" s="36" t="s">
        <v>161</v>
      </c>
    </row>
    <row r="161" spans="1:1" x14ac:dyDescent="0.2">
      <c r="A161" s="36" t="s">
        <v>160</v>
      </c>
    </row>
    <row r="162" spans="1:1" x14ac:dyDescent="0.2">
      <c r="A162" s="36" t="s">
        <v>159</v>
      </c>
    </row>
    <row r="163" spans="1:1" x14ac:dyDescent="0.2">
      <c r="A163" s="28"/>
    </row>
    <row r="164" spans="1:1" ht="63.75" x14ac:dyDescent="0.2">
      <c r="A164" s="28" t="s">
        <v>158</v>
      </c>
    </row>
    <row r="165" spans="1:1" x14ac:dyDescent="0.2">
      <c r="A165" s="28"/>
    </row>
    <row r="166" spans="1:1" ht="51" x14ac:dyDescent="0.2">
      <c r="A166" s="28" t="s">
        <v>157</v>
      </c>
    </row>
    <row r="167" spans="1:1" x14ac:dyDescent="0.2">
      <c r="A167" s="27"/>
    </row>
    <row r="168" spans="1:1" ht="38.25" x14ac:dyDescent="0.2">
      <c r="A168" s="28" t="s">
        <v>156</v>
      </c>
    </row>
    <row r="169" spans="1:1" x14ac:dyDescent="0.2">
      <c r="A169" s="28"/>
    </row>
    <row r="170" spans="1:1" ht="51" x14ac:dyDescent="0.2">
      <c r="A170" s="28" t="s">
        <v>155</v>
      </c>
    </row>
    <row r="171" spans="1:1" x14ac:dyDescent="0.2">
      <c r="A171" s="28"/>
    </row>
    <row r="172" spans="1:1" x14ac:dyDescent="0.2">
      <c r="A172" s="28" t="s">
        <v>154</v>
      </c>
    </row>
    <row r="173" spans="1:1" x14ac:dyDescent="0.2">
      <c r="A173" s="28"/>
    </row>
    <row r="174" spans="1:1" x14ac:dyDescent="0.2">
      <c r="A174" s="28" t="s">
        <v>78</v>
      </c>
    </row>
    <row r="175" spans="1:1" x14ac:dyDescent="0.2">
      <c r="A175" s="28" t="s">
        <v>388</v>
      </c>
    </row>
    <row r="176" spans="1:1" x14ac:dyDescent="0.2">
      <c r="A176" s="28" t="s">
        <v>389</v>
      </c>
    </row>
    <row r="177" spans="1:1" x14ac:dyDescent="0.2">
      <c r="A177" s="28" t="s">
        <v>390</v>
      </c>
    </row>
    <row r="178" spans="1:1" x14ac:dyDescent="0.2">
      <c r="A178" s="28" t="s">
        <v>391</v>
      </c>
    </row>
    <row r="179" spans="1:1" x14ac:dyDescent="0.2">
      <c r="A179" s="28" t="s">
        <v>392</v>
      </c>
    </row>
    <row r="180" spans="1:1" x14ac:dyDescent="0.2">
      <c r="A180" s="28"/>
    </row>
    <row r="181" spans="1:1" ht="38.25" x14ac:dyDescent="0.2">
      <c r="A181" s="28" t="s">
        <v>153</v>
      </c>
    </row>
    <row r="182" spans="1:1" ht="25.5" x14ac:dyDescent="0.2">
      <c r="A182" s="28" t="s">
        <v>152</v>
      </c>
    </row>
    <row r="183" spans="1:1" x14ac:dyDescent="0.2">
      <c r="A183" s="28"/>
    </row>
    <row r="184" spans="1:1" x14ac:dyDescent="0.2">
      <c r="A184" s="27" t="s">
        <v>151</v>
      </c>
    </row>
    <row r="185" spans="1:1" x14ac:dyDescent="0.2">
      <c r="A185" s="27"/>
    </row>
    <row r="186" spans="1:1" ht="51" x14ac:dyDescent="0.2">
      <c r="A186" s="28" t="s">
        <v>150</v>
      </c>
    </row>
    <row r="187" spans="1:1" x14ac:dyDescent="0.2">
      <c r="A187" s="28"/>
    </row>
    <row r="188" spans="1:1" ht="63.75" x14ac:dyDescent="0.2">
      <c r="A188" s="28" t="s">
        <v>149</v>
      </c>
    </row>
    <row r="189" spans="1:1" x14ac:dyDescent="0.2">
      <c r="A189" s="28"/>
    </row>
    <row r="190" spans="1:1" x14ac:dyDescent="0.2">
      <c r="A190" s="28" t="s">
        <v>148</v>
      </c>
    </row>
    <row r="191" spans="1:1" x14ac:dyDescent="0.2">
      <c r="A191" s="28" t="s">
        <v>78</v>
      </c>
    </row>
    <row r="192" spans="1:1" x14ac:dyDescent="0.2">
      <c r="A192" s="28" t="s">
        <v>393</v>
      </c>
    </row>
    <row r="193" spans="1:1" x14ac:dyDescent="0.2">
      <c r="A193" s="28" t="s">
        <v>394</v>
      </c>
    </row>
    <row r="194" spans="1:1" x14ac:dyDescent="0.2">
      <c r="A194" s="28" t="s">
        <v>395</v>
      </c>
    </row>
    <row r="195" spans="1:1" x14ac:dyDescent="0.2">
      <c r="A195" s="28" t="s">
        <v>396</v>
      </c>
    </row>
    <row r="196" spans="1:1" x14ac:dyDescent="0.2">
      <c r="A196" s="28" t="s">
        <v>397</v>
      </c>
    </row>
    <row r="197" spans="1:1" x14ac:dyDescent="0.2">
      <c r="A197" s="28" t="s">
        <v>398</v>
      </c>
    </row>
    <row r="198" spans="1:1" x14ac:dyDescent="0.2">
      <c r="A198" s="28" t="s">
        <v>399</v>
      </c>
    </row>
    <row r="199" spans="1:1" x14ac:dyDescent="0.2">
      <c r="A199" s="28" t="s">
        <v>147</v>
      </c>
    </row>
    <row r="200" spans="1:1" x14ac:dyDescent="0.2">
      <c r="A200" s="27"/>
    </row>
    <row r="201" spans="1:1" x14ac:dyDescent="0.2">
      <c r="A201" s="27" t="s">
        <v>146</v>
      </c>
    </row>
    <row r="202" spans="1:1" x14ac:dyDescent="0.2">
      <c r="A202" s="27"/>
    </row>
    <row r="203" spans="1:1" x14ac:dyDescent="0.2">
      <c r="A203" s="21" t="s">
        <v>145</v>
      </c>
    </row>
    <row r="204" spans="1:1" x14ac:dyDescent="0.2">
      <c r="A204" s="21"/>
    </row>
    <row r="205" spans="1:1" ht="51" x14ac:dyDescent="0.2">
      <c r="A205" s="30" t="s">
        <v>144</v>
      </c>
    </row>
    <row r="206" spans="1:1" x14ac:dyDescent="0.2">
      <c r="A206" s="30"/>
    </row>
    <row r="207" spans="1:1" ht="38.25" x14ac:dyDescent="0.2">
      <c r="A207" s="21" t="s">
        <v>143</v>
      </c>
    </row>
    <row r="208" spans="1:1" x14ac:dyDescent="0.2">
      <c r="A208" s="21"/>
    </row>
    <row r="209" spans="1:1" ht="38.25" x14ac:dyDescent="0.2">
      <c r="A209" s="21" t="s">
        <v>142</v>
      </c>
    </row>
    <row r="210" spans="1:1" x14ac:dyDescent="0.2">
      <c r="A210" s="21"/>
    </row>
    <row r="211" spans="1:1" ht="63.75" x14ac:dyDescent="0.2">
      <c r="A211" s="21" t="s">
        <v>141</v>
      </c>
    </row>
    <row r="212" spans="1:1" x14ac:dyDescent="0.2">
      <c r="A212" s="21"/>
    </row>
    <row r="213" spans="1:1" ht="25.5" x14ac:dyDescent="0.2">
      <c r="A213" s="21" t="s">
        <v>140</v>
      </c>
    </row>
    <row r="214" spans="1:1" ht="25.5" x14ac:dyDescent="0.2">
      <c r="A214" s="37" t="s">
        <v>400</v>
      </c>
    </row>
    <row r="215" spans="1:1" ht="25.5" x14ac:dyDescent="0.2">
      <c r="A215" s="37" t="s">
        <v>401</v>
      </c>
    </row>
    <row r="216" spans="1:1" x14ac:dyDescent="0.2">
      <c r="A216" s="21" t="s">
        <v>139</v>
      </c>
    </row>
    <row r="217" spans="1:1" x14ac:dyDescent="0.2">
      <c r="A217" s="38" t="s">
        <v>138</v>
      </c>
    </row>
    <row r="218" spans="1:1" x14ac:dyDescent="0.2">
      <c r="A218" s="37" t="s">
        <v>137</v>
      </c>
    </row>
    <row r="219" spans="1:1" x14ac:dyDescent="0.2">
      <c r="A219" s="21"/>
    </row>
    <row r="220" spans="1:1" x14ac:dyDescent="0.2">
      <c r="A220" s="21" t="s">
        <v>136</v>
      </c>
    </row>
    <row r="221" spans="1:1" ht="25.5" x14ac:dyDescent="0.2">
      <c r="A221" s="21" t="s">
        <v>135</v>
      </c>
    </row>
    <row r="222" spans="1:1" x14ac:dyDescent="0.2">
      <c r="A222" s="21" t="s">
        <v>134</v>
      </c>
    </row>
    <row r="223" spans="1:1" x14ac:dyDescent="0.2">
      <c r="A223" s="21"/>
    </row>
    <row r="224" spans="1:1" ht="38.25" x14ac:dyDescent="0.2">
      <c r="A224" s="21" t="s">
        <v>133</v>
      </c>
    </row>
    <row r="225" spans="1:1" ht="89.25" x14ac:dyDescent="0.2">
      <c r="A225" s="21" t="s">
        <v>132</v>
      </c>
    </row>
    <row r="226" spans="1:1" x14ac:dyDescent="0.2">
      <c r="A226" s="21"/>
    </row>
    <row r="227" spans="1:1" ht="51" x14ac:dyDescent="0.2">
      <c r="A227" s="21" t="s">
        <v>131</v>
      </c>
    </row>
    <row r="228" spans="1:1" x14ac:dyDescent="0.2">
      <c r="A228" s="21"/>
    </row>
    <row r="229" spans="1:1" ht="25.5" x14ac:dyDescent="0.2">
      <c r="A229" s="21" t="s">
        <v>130</v>
      </c>
    </row>
    <row r="230" spans="1:1" x14ac:dyDescent="0.2">
      <c r="A230" s="21" t="s">
        <v>129</v>
      </c>
    </row>
    <row r="231" spans="1:1" x14ac:dyDescent="0.2">
      <c r="A231" s="21" t="s">
        <v>128</v>
      </c>
    </row>
    <row r="232" spans="1:1" x14ac:dyDescent="0.2">
      <c r="A232" s="21" t="s">
        <v>127</v>
      </c>
    </row>
    <row r="233" spans="1:1" ht="25.5" x14ac:dyDescent="0.2">
      <c r="A233" s="21" t="s">
        <v>126</v>
      </c>
    </row>
    <row r="234" spans="1:1" x14ac:dyDescent="0.2">
      <c r="A234" s="21"/>
    </row>
    <row r="235" spans="1:1" ht="51" x14ac:dyDescent="0.2">
      <c r="A235" s="21" t="s">
        <v>125</v>
      </c>
    </row>
    <row r="236" spans="1:1" x14ac:dyDescent="0.2">
      <c r="A236" s="21"/>
    </row>
    <row r="237" spans="1:1" ht="25.5" x14ac:dyDescent="0.2">
      <c r="A237" s="21" t="s">
        <v>124</v>
      </c>
    </row>
    <row r="238" spans="1:1" x14ac:dyDescent="0.2">
      <c r="A238" s="21"/>
    </row>
    <row r="239" spans="1:1" x14ac:dyDescent="0.2">
      <c r="A239" s="21" t="s">
        <v>123</v>
      </c>
    </row>
    <row r="240" spans="1:1" x14ac:dyDescent="0.2">
      <c r="A240" s="21"/>
    </row>
    <row r="241" spans="1:1" x14ac:dyDescent="0.2">
      <c r="A241" s="21" t="s">
        <v>122</v>
      </c>
    </row>
    <row r="242" spans="1:1" x14ac:dyDescent="0.2">
      <c r="A242" s="21" t="s">
        <v>121</v>
      </c>
    </row>
    <row r="243" spans="1:1" x14ac:dyDescent="0.2">
      <c r="A243" s="21" t="s">
        <v>120</v>
      </c>
    </row>
    <row r="244" spans="1:1" x14ac:dyDescent="0.2">
      <c r="A244" s="21"/>
    </row>
    <row r="245" spans="1:1" x14ac:dyDescent="0.2">
      <c r="A245" s="21" t="s">
        <v>119</v>
      </c>
    </row>
    <row r="246" spans="1:1" x14ac:dyDescent="0.2">
      <c r="A246" s="21"/>
    </row>
    <row r="247" spans="1:1" ht="38.25" x14ac:dyDescent="0.2">
      <c r="A247" s="21" t="s">
        <v>118</v>
      </c>
    </row>
    <row r="248" spans="1:1" x14ac:dyDescent="0.2">
      <c r="A248" s="21"/>
    </row>
    <row r="249" spans="1:1" x14ac:dyDescent="0.2">
      <c r="A249" s="39" t="s">
        <v>117</v>
      </c>
    </row>
    <row r="250" spans="1:1" x14ac:dyDescent="0.2">
      <c r="A250" s="21"/>
    </row>
    <row r="251" spans="1:1" ht="38.25" x14ac:dyDescent="0.2">
      <c r="A251" s="21" t="s">
        <v>116</v>
      </c>
    </row>
    <row r="252" spans="1:1" x14ac:dyDescent="0.2">
      <c r="A252" s="21"/>
    </row>
    <row r="253" spans="1:1" x14ac:dyDescent="0.2">
      <c r="A253" s="39" t="s">
        <v>115</v>
      </c>
    </row>
    <row r="254" spans="1:1" x14ac:dyDescent="0.2">
      <c r="A254" s="21"/>
    </row>
    <row r="255" spans="1:1" x14ac:dyDescent="0.2">
      <c r="A255" s="21" t="s">
        <v>114</v>
      </c>
    </row>
    <row r="256" spans="1:1" x14ac:dyDescent="0.2">
      <c r="A256" s="21" t="s">
        <v>113</v>
      </c>
    </row>
    <row r="257" spans="1:1" x14ac:dyDescent="0.2">
      <c r="A257" s="21" t="s">
        <v>112</v>
      </c>
    </row>
    <row r="258" spans="1:1" x14ac:dyDescent="0.2">
      <c r="A258" s="21" t="s">
        <v>111</v>
      </c>
    </row>
    <row r="259" spans="1:1" x14ac:dyDescent="0.2">
      <c r="A259" s="21" t="s">
        <v>110</v>
      </c>
    </row>
    <row r="260" spans="1:1" x14ac:dyDescent="0.2">
      <c r="A260" s="21" t="s">
        <v>402</v>
      </c>
    </row>
    <row r="261" spans="1:1" x14ac:dyDescent="0.2">
      <c r="A261" s="21" t="s">
        <v>109</v>
      </c>
    </row>
    <row r="262" spans="1:1" x14ac:dyDescent="0.2">
      <c r="A262" s="21" t="s">
        <v>108</v>
      </c>
    </row>
    <row r="263" spans="1:1" x14ac:dyDescent="0.2">
      <c r="A263" s="21" t="s">
        <v>107</v>
      </c>
    </row>
    <row r="264" spans="1:1" x14ac:dyDescent="0.2">
      <c r="A264" s="21" t="s">
        <v>106</v>
      </c>
    </row>
    <row r="265" spans="1:1" x14ac:dyDescent="0.2">
      <c r="A265" s="21" t="s">
        <v>403</v>
      </c>
    </row>
    <row r="266" spans="1:1" ht="25.5" x14ac:dyDescent="0.2">
      <c r="A266" s="21" t="s">
        <v>105</v>
      </c>
    </row>
    <row r="267" spans="1:1" ht="25.5" x14ac:dyDescent="0.2">
      <c r="A267" s="21" t="s">
        <v>104</v>
      </c>
    </row>
    <row r="268" spans="1:1" ht="38.25" x14ac:dyDescent="0.2">
      <c r="A268" s="21" t="s">
        <v>103</v>
      </c>
    </row>
    <row r="269" spans="1:1" x14ac:dyDescent="0.2">
      <c r="A269" s="21"/>
    </row>
    <row r="270" spans="1:1" x14ac:dyDescent="0.2">
      <c r="A270" s="21" t="s">
        <v>102</v>
      </c>
    </row>
    <row r="271" spans="1:1" x14ac:dyDescent="0.2">
      <c r="A271" s="21"/>
    </row>
    <row r="272" spans="1:1" ht="25.5" x14ac:dyDescent="0.2">
      <c r="A272" s="21" t="s">
        <v>101</v>
      </c>
    </row>
    <row r="273" spans="1:1" x14ac:dyDescent="0.2">
      <c r="A273" s="21" t="s">
        <v>100</v>
      </c>
    </row>
    <row r="274" spans="1:1" ht="25.5" x14ac:dyDescent="0.2">
      <c r="A274" s="21" t="s">
        <v>99</v>
      </c>
    </row>
    <row r="275" spans="1:1" ht="38.25" x14ac:dyDescent="0.2">
      <c r="A275" s="21" t="s">
        <v>98</v>
      </c>
    </row>
    <row r="276" spans="1:1" x14ac:dyDescent="0.2">
      <c r="A276" s="21"/>
    </row>
    <row r="277" spans="1:1" ht="25.5" x14ac:dyDescent="0.2">
      <c r="A277" s="35" t="s">
        <v>97</v>
      </c>
    </row>
    <row r="278" spans="1:1" ht="25.5" x14ac:dyDescent="0.2">
      <c r="A278" s="21" t="s">
        <v>96</v>
      </c>
    </row>
    <row r="279" spans="1:1" x14ac:dyDescent="0.2">
      <c r="A279" s="21" t="s">
        <v>95</v>
      </c>
    </row>
    <row r="280" spans="1:1" x14ac:dyDescent="0.2">
      <c r="A280" s="21" t="s">
        <v>404</v>
      </c>
    </row>
    <row r="281" spans="1:1" x14ac:dyDescent="0.2">
      <c r="A281" s="21" t="s">
        <v>405</v>
      </c>
    </row>
    <row r="282" spans="1:1" x14ac:dyDescent="0.2">
      <c r="A282" s="21" t="s">
        <v>406</v>
      </c>
    </row>
    <row r="283" spans="1:1" x14ac:dyDescent="0.2">
      <c r="A283" s="21" t="s">
        <v>407</v>
      </c>
    </row>
    <row r="284" spans="1:1" x14ac:dyDescent="0.2">
      <c r="A284" s="21"/>
    </row>
    <row r="285" spans="1:1" x14ac:dyDescent="0.2">
      <c r="A285" s="21"/>
    </row>
    <row r="286" spans="1:1" x14ac:dyDescent="0.2">
      <c r="A286" s="27" t="s">
        <v>94</v>
      </c>
    </row>
    <row r="287" spans="1:1" x14ac:dyDescent="0.2">
      <c r="A287" s="27"/>
    </row>
    <row r="288" spans="1:1" x14ac:dyDescent="0.2">
      <c r="A288" s="21" t="s">
        <v>93</v>
      </c>
    </row>
    <row r="289" spans="1:1" x14ac:dyDescent="0.2">
      <c r="A289" s="21"/>
    </row>
    <row r="290" spans="1:1" ht="63.75" x14ac:dyDescent="0.2">
      <c r="A290" s="21" t="s">
        <v>92</v>
      </c>
    </row>
    <row r="291" spans="1:1" ht="25.5" x14ac:dyDescent="0.2">
      <c r="A291" s="21" t="s">
        <v>91</v>
      </c>
    </row>
    <row r="292" spans="1:1" x14ac:dyDescent="0.2">
      <c r="A292" s="21"/>
    </row>
    <row r="293" spans="1:1" ht="25.5" x14ac:dyDescent="0.2">
      <c r="A293" s="21" t="s">
        <v>90</v>
      </c>
    </row>
    <row r="294" spans="1:1" x14ac:dyDescent="0.2">
      <c r="A294" s="21"/>
    </row>
    <row r="295" spans="1:1" ht="63.75" x14ac:dyDescent="0.2">
      <c r="A295" s="21" t="s">
        <v>408</v>
      </c>
    </row>
    <row r="296" spans="1:1" x14ac:dyDescent="0.2">
      <c r="A296" s="21"/>
    </row>
    <row r="297" spans="1:1" ht="38.25" x14ac:dyDescent="0.2">
      <c r="A297" s="21" t="s">
        <v>89</v>
      </c>
    </row>
    <row r="298" spans="1:1" x14ac:dyDescent="0.2">
      <c r="A298" s="21"/>
    </row>
    <row r="299" spans="1:1" x14ac:dyDescent="0.2">
      <c r="A299" s="21" t="s">
        <v>88</v>
      </c>
    </row>
    <row r="300" spans="1:1" x14ac:dyDescent="0.2">
      <c r="A300" s="21"/>
    </row>
    <row r="301" spans="1:1" ht="38.25" x14ac:dyDescent="0.2">
      <c r="A301" s="21" t="s">
        <v>87</v>
      </c>
    </row>
    <row r="302" spans="1:1" ht="38.25" x14ac:dyDescent="0.2">
      <c r="A302" s="21" t="s">
        <v>86</v>
      </c>
    </row>
    <row r="303" spans="1:1" x14ac:dyDescent="0.2">
      <c r="A303" s="21"/>
    </row>
    <row r="304" spans="1:1" ht="25.5" x14ac:dyDescent="0.2">
      <c r="A304" s="21" t="s">
        <v>85</v>
      </c>
    </row>
    <row r="305" spans="1:1" x14ac:dyDescent="0.2">
      <c r="A305" s="21"/>
    </row>
    <row r="306" spans="1:1" x14ac:dyDescent="0.2">
      <c r="A306" s="21" t="s">
        <v>84</v>
      </c>
    </row>
    <row r="307" spans="1:1" x14ac:dyDescent="0.2">
      <c r="A307" s="21"/>
    </row>
    <row r="308" spans="1:1" ht="25.5" x14ac:dyDescent="0.2">
      <c r="A308" s="21" t="s">
        <v>83</v>
      </c>
    </row>
    <row r="309" spans="1:1" x14ac:dyDescent="0.2">
      <c r="A309" s="21" t="s">
        <v>82</v>
      </c>
    </row>
    <row r="310" spans="1:1" x14ac:dyDescent="0.2">
      <c r="A310" s="21" t="s">
        <v>81</v>
      </c>
    </row>
    <row r="311" spans="1:1" ht="25.5" x14ac:dyDescent="0.2">
      <c r="A311" s="21" t="s">
        <v>80</v>
      </c>
    </row>
    <row r="312" spans="1:1" ht="25.5" x14ac:dyDescent="0.2">
      <c r="A312" s="21" t="s">
        <v>79</v>
      </c>
    </row>
    <row r="313" spans="1:1" x14ac:dyDescent="0.2">
      <c r="A313" s="21" t="s">
        <v>369</v>
      </c>
    </row>
    <row r="314" spans="1:1" x14ac:dyDescent="0.2">
      <c r="A314" s="22"/>
    </row>
    <row r="315" spans="1:1" x14ac:dyDescent="0.2">
      <c r="A315" s="21"/>
    </row>
    <row r="316" spans="1:1" x14ac:dyDescent="0.2">
      <c r="A316" s="40" t="s">
        <v>409</v>
      </c>
    </row>
    <row r="317" spans="1:1" x14ac:dyDescent="0.2">
      <c r="A317" s="24"/>
    </row>
    <row r="318" spans="1:1" ht="25.5" x14ac:dyDescent="0.2">
      <c r="A318" s="24" t="s">
        <v>356</v>
      </c>
    </row>
    <row r="319" spans="1:1" ht="25.5" x14ac:dyDescent="0.2">
      <c r="A319" s="24" t="s">
        <v>357</v>
      </c>
    </row>
    <row r="320" spans="1:1" ht="38.25" x14ac:dyDescent="0.2">
      <c r="A320" s="24" t="s">
        <v>358</v>
      </c>
    </row>
    <row r="321" spans="1:1" ht="25.5" x14ac:dyDescent="0.2">
      <c r="A321" s="24" t="s">
        <v>359</v>
      </c>
    </row>
    <row r="322" spans="1:1" ht="25.5" x14ac:dyDescent="0.2">
      <c r="A322" s="24" t="s">
        <v>360</v>
      </c>
    </row>
    <row r="323" spans="1:1" ht="51" x14ac:dyDescent="0.2">
      <c r="A323" s="24" t="s">
        <v>361</v>
      </c>
    </row>
    <row r="324" spans="1:1" ht="25.5" x14ac:dyDescent="0.2">
      <c r="A324" s="24" t="s">
        <v>362</v>
      </c>
    </row>
    <row r="325" spans="1:1" x14ac:dyDescent="0.2">
      <c r="A325" s="24" t="s">
        <v>363</v>
      </c>
    </row>
    <row r="326" spans="1:1" x14ac:dyDescent="0.2">
      <c r="A326" s="24" t="s">
        <v>370</v>
      </c>
    </row>
    <row r="327" spans="1:1" x14ac:dyDescent="0.2">
      <c r="A327" s="24" t="s">
        <v>371</v>
      </c>
    </row>
    <row r="328" spans="1:1" x14ac:dyDescent="0.2">
      <c r="A328" s="24" t="s">
        <v>372</v>
      </c>
    </row>
    <row r="329" spans="1:1" x14ac:dyDescent="0.2">
      <c r="A329" s="24" t="s">
        <v>373</v>
      </c>
    </row>
    <row r="330" spans="1:1" x14ac:dyDescent="0.2">
      <c r="A330" s="24" t="s">
        <v>374</v>
      </c>
    </row>
    <row r="331" spans="1:1" x14ac:dyDescent="0.2">
      <c r="A331" s="24" t="s">
        <v>375</v>
      </c>
    </row>
    <row r="332" spans="1:1" ht="25.5" x14ac:dyDescent="0.2">
      <c r="A332" s="24" t="s">
        <v>376</v>
      </c>
    </row>
    <row r="333" spans="1:1" ht="25.5" x14ac:dyDescent="0.2">
      <c r="A333" s="24" t="s">
        <v>377</v>
      </c>
    </row>
    <row r="334" spans="1:1" ht="25.5" x14ac:dyDescent="0.2">
      <c r="A334" s="24" t="s">
        <v>378</v>
      </c>
    </row>
    <row r="335" spans="1:1" ht="25.5" x14ac:dyDescent="0.2">
      <c r="A335" s="24" t="s">
        <v>379</v>
      </c>
    </row>
    <row r="336" spans="1:1" x14ac:dyDescent="0.2">
      <c r="A336" s="24" t="s">
        <v>380</v>
      </c>
    </row>
    <row r="337" spans="1:1" ht="25.5" x14ac:dyDescent="0.2">
      <c r="A337" s="24" t="s">
        <v>381</v>
      </c>
    </row>
    <row r="338" spans="1:1" ht="63.75" x14ac:dyDescent="0.2">
      <c r="A338" s="24" t="s">
        <v>364</v>
      </c>
    </row>
    <row r="339" spans="1:1" ht="38.25" x14ac:dyDescent="0.2">
      <c r="A339" s="24" t="s">
        <v>365</v>
      </c>
    </row>
    <row r="340" spans="1:1" ht="38.25" x14ac:dyDescent="0.2">
      <c r="A340" s="24" t="s">
        <v>366</v>
      </c>
    </row>
    <row r="341" spans="1:1" ht="63.75" x14ac:dyDescent="0.2">
      <c r="A341" s="24" t="s">
        <v>367</v>
      </c>
    </row>
    <row r="342" spans="1:1" ht="25.5" x14ac:dyDescent="0.2">
      <c r="A342" s="24" t="s">
        <v>368</v>
      </c>
    </row>
    <row r="343" spans="1:1" x14ac:dyDescent="0.2">
      <c r="A343" s="24"/>
    </row>
    <row r="344" spans="1:1" x14ac:dyDescent="0.2">
      <c r="A344" s="24"/>
    </row>
    <row r="345" spans="1:1" x14ac:dyDescent="0.2">
      <c r="A345" s="24"/>
    </row>
    <row r="346" spans="1:1" x14ac:dyDescent="0.2">
      <c r="A346" s="24"/>
    </row>
    <row r="347" spans="1:1" x14ac:dyDescent="0.2">
      <c r="A347" s="24"/>
    </row>
    <row r="348" spans="1:1" x14ac:dyDescent="0.2">
      <c r="A348" s="24"/>
    </row>
    <row r="349" spans="1:1" x14ac:dyDescent="0.2">
      <c r="A349" s="24"/>
    </row>
    <row r="350" spans="1:1" x14ac:dyDescent="0.2">
      <c r="A350" s="24"/>
    </row>
    <row r="351" spans="1:1" x14ac:dyDescent="0.2">
      <c r="A351" s="24"/>
    </row>
    <row r="352" spans="1:1" x14ac:dyDescent="0.2">
      <c r="A352" s="24"/>
    </row>
    <row r="353" spans="1:1" x14ac:dyDescent="0.2">
      <c r="A353" s="24"/>
    </row>
    <row r="354" spans="1:1" x14ac:dyDescent="0.2">
      <c r="A354" s="24"/>
    </row>
  </sheetData>
  <pageMargins left="0.74803149606299213" right="0.23" top="0.78740157480314965" bottom="0.74803149606299213" header="0.19685039370078741" footer="0.19685039370078741"/>
  <pageSetup paperSize="9" orientation="portrait" r:id="rId1"/>
  <headerFooter alignWithMargins="0">
    <oddHeader>&amp;L&amp;G
&amp;R&amp;9POSLOVNA ZGRADA Tkalčićeva 19, Zagreb
Oznaka projekta   TD 70/21</oddHeader>
    <oddFooter>&amp;R&amp;P</oddFooter>
  </headerFooter>
  <rowBreaks count="6" manualBreakCount="6">
    <brk id="23" max="16383" man="1"/>
    <brk id="51" max="16383" man="1"/>
    <brk id="77" max="16383" man="1"/>
    <brk id="93" max="16383" man="1"/>
    <brk id="125" max="16383" man="1"/>
    <brk id="20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5"/>
  <sheetViews>
    <sheetView showZeros="0" tabSelected="1" topLeftCell="B188" zoomScale="115" zoomScaleNormal="115" zoomScaleSheetLayoutView="100" workbookViewId="0">
      <selection activeCell="G192" sqref="G192"/>
    </sheetView>
  </sheetViews>
  <sheetFormatPr defaultColWidth="9.140625" defaultRowHeight="12.75" x14ac:dyDescent="0.2"/>
  <cols>
    <col min="1" max="1" width="3.5703125" style="11" hidden="1" customWidth="1"/>
    <col min="2" max="2" width="5.28515625" style="89" customWidth="1"/>
    <col min="3" max="3" width="44.28515625" style="12" customWidth="1"/>
    <col min="4" max="4" width="7.5703125" style="90" customWidth="1"/>
    <col min="5" max="5" width="9.5703125" style="4" customWidth="1"/>
    <col min="6" max="6" width="9.85546875" style="91" customWidth="1"/>
    <col min="7" max="7" width="11.7109375" style="121" customWidth="1"/>
    <col min="8" max="8" width="3.42578125" style="11" customWidth="1"/>
    <col min="9" max="9" width="13.42578125" style="11" customWidth="1"/>
    <col min="10" max="16384" width="9.140625" style="11"/>
  </cols>
  <sheetData>
    <row r="1" spans="2:7" x14ac:dyDescent="0.2">
      <c r="B1" s="63"/>
      <c r="C1" s="64"/>
      <c r="D1" s="65"/>
      <c r="E1" s="66"/>
      <c r="F1" s="67"/>
      <c r="G1" s="68"/>
    </row>
    <row r="2" spans="2:7" x14ac:dyDescent="0.2">
      <c r="B2" s="63"/>
      <c r="C2" s="64"/>
      <c r="D2" s="65"/>
      <c r="E2" s="66"/>
      <c r="F2" s="67"/>
      <c r="G2" s="68"/>
    </row>
    <row r="3" spans="2:7" ht="64.5" customHeight="1" x14ac:dyDescent="0.2">
      <c r="B3" s="63"/>
      <c r="C3" s="226"/>
      <c r="D3" s="226"/>
      <c r="E3" s="226"/>
      <c r="F3" s="226"/>
      <c r="G3" s="68"/>
    </row>
    <row r="4" spans="2:7" x14ac:dyDescent="0.2">
      <c r="B4" s="63"/>
      <c r="C4" s="227" t="s">
        <v>267</v>
      </c>
      <c r="D4" s="228"/>
      <c r="E4" s="228"/>
      <c r="F4" s="228"/>
      <c r="G4" s="228"/>
    </row>
    <row r="5" spans="2:7" x14ac:dyDescent="0.2">
      <c r="B5" s="63"/>
      <c r="C5" s="228"/>
      <c r="D5" s="228"/>
      <c r="E5" s="228"/>
      <c r="F5" s="228"/>
      <c r="G5" s="228"/>
    </row>
    <row r="6" spans="2:7" x14ac:dyDescent="0.2">
      <c r="B6" s="63"/>
      <c r="C6" s="228"/>
      <c r="D6" s="228"/>
      <c r="E6" s="228"/>
      <c r="F6" s="228"/>
      <c r="G6" s="228"/>
    </row>
    <row r="7" spans="2:7" x14ac:dyDescent="0.2">
      <c r="B7" s="63"/>
      <c r="C7" s="228"/>
      <c r="D7" s="228"/>
      <c r="E7" s="228"/>
      <c r="F7" s="228"/>
      <c r="G7" s="228"/>
    </row>
    <row r="8" spans="2:7" x14ac:dyDescent="0.2">
      <c r="B8" s="63"/>
      <c r="C8" s="64"/>
      <c r="D8" s="65"/>
      <c r="E8" s="66"/>
      <c r="F8" s="67"/>
      <c r="G8" s="68"/>
    </row>
    <row r="9" spans="2:7" x14ac:dyDescent="0.2">
      <c r="B9" s="63"/>
      <c r="C9" s="64"/>
      <c r="D9" s="65"/>
      <c r="E9" s="66"/>
      <c r="F9" s="67"/>
      <c r="G9" s="68"/>
    </row>
    <row r="10" spans="2:7" x14ac:dyDescent="0.2">
      <c r="B10" s="63"/>
      <c r="C10" s="64"/>
      <c r="D10" s="65"/>
      <c r="E10" s="66"/>
      <c r="F10" s="67"/>
      <c r="G10" s="68"/>
    </row>
    <row r="11" spans="2:7" x14ac:dyDescent="0.2">
      <c r="B11" s="63"/>
      <c r="C11" s="64"/>
      <c r="D11" s="65"/>
      <c r="E11" s="66"/>
      <c r="F11" s="67"/>
      <c r="G11" s="68"/>
    </row>
    <row r="12" spans="2:7" x14ac:dyDescent="0.2">
      <c r="B12" s="63"/>
      <c r="C12" s="64"/>
      <c r="D12" s="65"/>
      <c r="E12" s="66"/>
      <c r="F12" s="67"/>
      <c r="G12" s="68"/>
    </row>
    <row r="13" spans="2:7" ht="35.25" customHeight="1" x14ac:dyDescent="0.2">
      <c r="B13" s="63"/>
      <c r="C13" s="64"/>
      <c r="D13" s="65"/>
      <c r="E13" s="66"/>
      <c r="F13" s="67"/>
      <c r="G13" s="68"/>
    </row>
    <row r="14" spans="2:7" ht="26.25" x14ac:dyDescent="0.2">
      <c r="B14" s="69"/>
      <c r="C14" s="229" t="s">
        <v>261</v>
      </c>
      <c r="D14" s="229"/>
      <c r="E14" s="229"/>
      <c r="F14" s="229"/>
      <c r="G14" s="229"/>
    </row>
    <row r="15" spans="2:7" ht="26.25" x14ac:dyDescent="0.2">
      <c r="B15" s="69"/>
      <c r="C15" s="229" t="s">
        <v>262</v>
      </c>
      <c r="D15" s="229"/>
      <c r="E15" s="229"/>
      <c r="F15" s="229"/>
      <c r="G15" s="229"/>
    </row>
    <row r="16" spans="2:7" x14ac:dyDescent="0.2">
      <c r="B16" s="63"/>
      <c r="C16" s="64"/>
      <c r="D16" s="65"/>
      <c r="E16" s="66"/>
      <c r="F16" s="67"/>
      <c r="G16" s="68"/>
    </row>
    <row r="17" spans="2:7" ht="15.75" x14ac:dyDescent="0.2">
      <c r="B17" s="63"/>
      <c r="C17" s="70" t="s">
        <v>268</v>
      </c>
      <c r="D17" s="65"/>
      <c r="E17" s="66"/>
      <c r="F17" s="67"/>
      <c r="G17" s="68"/>
    </row>
    <row r="18" spans="2:7" x14ac:dyDescent="0.2">
      <c r="B18" s="63"/>
      <c r="C18" s="64"/>
      <c r="D18" s="65"/>
      <c r="E18" s="66"/>
      <c r="F18" s="67"/>
      <c r="G18" s="68"/>
    </row>
    <row r="19" spans="2:7" x14ac:dyDescent="0.2">
      <c r="B19" s="63"/>
      <c r="C19" s="64"/>
      <c r="D19" s="65"/>
      <c r="E19" s="66"/>
      <c r="F19" s="67"/>
      <c r="G19" s="68"/>
    </row>
    <row r="20" spans="2:7" x14ac:dyDescent="0.2">
      <c r="B20" s="63"/>
      <c r="C20" s="64"/>
      <c r="D20" s="65"/>
      <c r="E20" s="66"/>
      <c r="F20" s="67"/>
      <c r="G20" s="68"/>
    </row>
    <row r="21" spans="2:7" x14ac:dyDescent="0.2">
      <c r="B21" s="63"/>
      <c r="C21" s="71"/>
      <c r="D21" s="65"/>
      <c r="E21" s="66"/>
      <c r="F21" s="67"/>
      <c r="G21" s="68"/>
    </row>
    <row r="22" spans="2:7" x14ac:dyDescent="0.2">
      <c r="B22" s="63"/>
      <c r="C22" s="71"/>
      <c r="D22" s="65"/>
      <c r="E22" s="66"/>
      <c r="F22" s="67"/>
      <c r="G22" s="68"/>
    </row>
    <row r="23" spans="2:7" x14ac:dyDescent="0.2">
      <c r="B23" s="63"/>
      <c r="C23" s="71"/>
      <c r="D23" s="65"/>
      <c r="E23" s="66"/>
      <c r="F23" s="67"/>
      <c r="G23" s="68"/>
    </row>
    <row r="24" spans="2:7" ht="48.75" customHeight="1" x14ac:dyDescent="0.2">
      <c r="B24" s="63"/>
      <c r="C24" s="71"/>
      <c r="D24" s="65"/>
      <c r="E24" s="66"/>
      <c r="F24" s="67"/>
      <c r="G24" s="68"/>
    </row>
    <row r="25" spans="2:7" ht="15" x14ac:dyDescent="0.2">
      <c r="B25" s="63"/>
      <c r="C25" s="72" t="s">
        <v>302</v>
      </c>
      <c r="D25" s="65"/>
      <c r="E25" s="66"/>
      <c r="F25" s="67"/>
      <c r="G25" s="68"/>
    </row>
    <row r="26" spans="2:7" ht="15" x14ac:dyDescent="0.2">
      <c r="B26" s="63"/>
      <c r="C26" s="72"/>
      <c r="D26" s="65"/>
      <c r="E26" s="66"/>
      <c r="F26" s="67"/>
      <c r="G26" s="68"/>
    </row>
    <row r="27" spans="2:7" ht="15" x14ac:dyDescent="0.2">
      <c r="B27" s="63"/>
      <c r="C27" s="72" t="s">
        <v>263</v>
      </c>
      <c r="D27" s="65"/>
      <c r="E27" s="66"/>
      <c r="F27" s="67"/>
      <c r="G27" s="68"/>
    </row>
    <row r="28" spans="2:7" ht="15" x14ac:dyDescent="0.2">
      <c r="B28" s="63"/>
      <c r="C28" s="72" t="s">
        <v>264</v>
      </c>
      <c r="D28" s="65"/>
      <c r="E28" s="66"/>
      <c r="F28" s="67"/>
      <c r="G28" s="68"/>
    </row>
    <row r="29" spans="2:7" ht="15" x14ac:dyDescent="0.2">
      <c r="B29" s="63"/>
      <c r="C29" s="72" t="s">
        <v>265</v>
      </c>
      <c r="D29" s="65"/>
      <c r="E29" s="66"/>
      <c r="F29" s="67"/>
      <c r="G29" s="68"/>
    </row>
    <row r="30" spans="2:7" x14ac:dyDescent="0.2">
      <c r="B30" s="63"/>
      <c r="C30" s="64"/>
      <c r="D30" s="65"/>
      <c r="E30" s="66"/>
      <c r="F30" s="67"/>
      <c r="G30" s="68"/>
    </row>
    <row r="31" spans="2:7" x14ac:dyDescent="0.2">
      <c r="B31" s="63"/>
      <c r="C31" s="64"/>
      <c r="D31" s="65"/>
      <c r="E31" s="66"/>
      <c r="F31" s="67"/>
      <c r="G31" s="68"/>
    </row>
    <row r="32" spans="2:7" x14ac:dyDescent="0.2">
      <c r="B32" s="63"/>
      <c r="C32" s="69" t="s">
        <v>266</v>
      </c>
      <c r="D32" s="65"/>
      <c r="E32" s="66"/>
      <c r="F32" s="67"/>
      <c r="G32" s="68"/>
    </row>
    <row r="33" spans="2:7" x14ac:dyDescent="0.2">
      <c r="B33" s="63"/>
      <c r="C33" s="64"/>
      <c r="D33" s="65"/>
      <c r="E33" s="66"/>
      <c r="F33" s="67"/>
      <c r="G33" s="68"/>
    </row>
    <row r="39" spans="2:7" ht="21" customHeight="1" x14ac:dyDescent="0.2">
      <c r="B39" s="73" t="s">
        <v>50</v>
      </c>
      <c r="C39" s="74" t="s">
        <v>51</v>
      </c>
      <c r="D39" s="75" t="s">
        <v>52</v>
      </c>
      <c r="E39" s="76" t="s">
        <v>0</v>
      </c>
      <c r="F39" s="42" t="s">
        <v>54</v>
      </c>
      <c r="G39" s="77" t="s">
        <v>53</v>
      </c>
    </row>
    <row r="40" spans="2:7" x14ac:dyDescent="0.2">
      <c r="B40" s="78"/>
      <c r="C40" s="79"/>
      <c r="D40" s="80"/>
      <c r="E40" s="81"/>
      <c r="F40" s="43"/>
      <c r="G40" s="82"/>
    </row>
    <row r="41" spans="2:7" s="88" customFormat="1" x14ac:dyDescent="0.2">
      <c r="B41" s="83" t="s">
        <v>1</v>
      </c>
      <c r="C41" s="84" t="s">
        <v>2</v>
      </c>
      <c r="D41" s="85"/>
      <c r="E41" s="86"/>
      <c r="F41" s="44"/>
      <c r="G41" s="87"/>
    </row>
    <row r="42" spans="2:7" s="88" customFormat="1" x14ac:dyDescent="0.2">
      <c r="B42" s="89"/>
      <c r="C42" s="79"/>
      <c r="D42" s="90"/>
      <c r="E42" s="4"/>
      <c r="F42" s="46"/>
      <c r="G42" s="92"/>
    </row>
    <row r="43" spans="2:7" s="88" customFormat="1" x14ac:dyDescent="0.2">
      <c r="B43" s="93"/>
      <c r="C43" s="94"/>
      <c r="D43" s="5"/>
      <c r="E43" s="4"/>
      <c r="F43" s="46"/>
      <c r="G43" s="95">
        <f t="shared" ref="G43:G54" si="0">ROUND(E43*F43,2)</f>
        <v>0</v>
      </c>
    </row>
    <row r="44" spans="2:7" s="88" customFormat="1" ht="89.25" x14ac:dyDescent="0.2">
      <c r="B44" s="96">
        <f>MAX(B43:B$43)+1</f>
        <v>1</v>
      </c>
      <c r="C44" s="11" t="s">
        <v>56</v>
      </c>
      <c r="D44" s="5"/>
      <c r="E44" s="4"/>
      <c r="F44" s="46"/>
      <c r="G44" s="95">
        <f t="shared" si="0"/>
        <v>0</v>
      </c>
    </row>
    <row r="45" spans="2:7" s="88" customFormat="1" ht="63.75" x14ac:dyDescent="0.2">
      <c r="B45" s="89"/>
      <c r="C45" s="97" t="s">
        <v>269</v>
      </c>
      <c r="D45" s="5"/>
      <c r="E45" s="4"/>
      <c r="F45" s="46"/>
      <c r="G45" s="95"/>
    </row>
    <row r="46" spans="2:7" s="88" customFormat="1" x14ac:dyDescent="0.2">
      <c r="B46" s="89"/>
      <c r="C46" s="94"/>
      <c r="D46" s="98" t="s">
        <v>55</v>
      </c>
      <c r="E46" s="4">
        <v>1</v>
      </c>
      <c r="F46" s="46"/>
      <c r="G46" s="95">
        <f t="shared" si="0"/>
        <v>0</v>
      </c>
    </row>
    <row r="47" spans="2:7" s="88" customFormat="1" x14ac:dyDescent="0.2">
      <c r="B47" s="89"/>
      <c r="C47" s="94"/>
      <c r="D47" s="98"/>
      <c r="E47" s="4"/>
      <c r="F47" s="46"/>
      <c r="G47" s="95">
        <f t="shared" si="0"/>
        <v>0</v>
      </c>
    </row>
    <row r="48" spans="2:7" s="88" customFormat="1" ht="51" x14ac:dyDescent="0.2">
      <c r="B48" s="96">
        <f>MAX(B$43:B47)+1</f>
        <v>2</v>
      </c>
      <c r="C48" s="94" t="s">
        <v>270</v>
      </c>
      <c r="D48" s="98"/>
      <c r="E48" s="4"/>
      <c r="F48" s="46"/>
      <c r="G48" s="95">
        <f t="shared" si="0"/>
        <v>0</v>
      </c>
    </row>
    <row r="49" spans="2:7" s="88" customFormat="1" ht="76.5" x14ac:dyDescent="0.2">
      <c r="B49" s="89"/>
      <c r="C49" s="97" t="s">
        <v>271</v>
      </c>
      <c r="D49" s="98"/>
      <c r="E49" s="4"/>
      <c r="F49" s="46"/>
      <c r="G49" s="95"/>
    </row>
    <row r="50" spans="2:7" s="88" customFormat="1" ht="25.5" x14ac:dyDescent="0.2">
      <c r="B50" s="89"/>
      <c r="C50" s="97" t="s">
        <v>272</v>
      </c>
      <c r="D50" s="98"/>
      <c r="E50" s="4"/>
      <c r="F50" s="46"/>
      <c r="G50" s="95"/>
    </row>
    <row r="51" spans="2:7" s="88" customFormat="1" ht="38.25" x14ac:dyDescent="0.2">
      <c r="B51" s="89"/>
      <c r="C51" s="97" t="s">
        <v>273</v>
      </c>
      <c r="D51" s="98"/>
      <c r="E51" s="4"/>
      <c r="F51" s="46"/>
      <c r="G51" s="95"/>
    </row>
    <row r="52" spans="2:7" s="88" customFormat="1" ht="25.5" x14ac:dyDescent="0.2">
      <c r="B52" s="89"/>
      <c r="C52" s="97" t="s">
        <v>274</v>
      </c>
      <c r="D52" s="98"/>
      <c r="E52" s="4"/>
      <c r="F52" s="46"/>
      <c r="G52" s="95"/>
    </row>
    <row r="53" spans="2:7" s="88" customFormat="1" x14ac:dyDescent="0.2">
      <c r="B53" s="89"/>
      <c r="C53" s="94" t="s">
        <v>72</v>
      </c>
      <c r="D53" s="98" t="s">
        <v>11</v>
      </c>
      <c r="E53" s="4">
        <v>44</v>
      </c>
      <c r="F53" s="46"/>
      <c r="G53" s="95">
        <f t="shared" si="0"/>
        <v>0</v>
      </c>
    </row>
    <row r="54" spans="2:7" s="88" customFormat="1" x14ac:dyDescent="0.2">
      <c r="B54" s="89"/>
      <c r="C54" s="94" t="s">
        <v>73</v>
      </c>
      <c r="D54" s="98" t="s">
        <v>4</v>
      </c>
      <c r="E54" s="4">
        <v>1</v>
      </c>
      <c r="F54" s="46"/>
      <c r="G54" s="95">
        <f t="shared" si="0"/>
        <v>0</v>
      </c>
    </row>
    <row r="55" spans="2:7" s="88" customFormat="1" x14ac:dyDescent="0.2">
      <c r="B55" s="89"/>
      <c r="C55" s="94"/>
      <c r="D55" s="98"/>
      <c r="E55" s="4"/>
      <c r="F55" s="46"/>
      <c r="G55" s="95"/>
    </row>
    <row r="56" spans="2:7" s="88" customFormat="1" x14ac:dyDescent="0.2">
      <c r="B56" s="83" t="s">
        <v>1</v>
      </c>
      <c r="C56" s="99" t="s">
        <v>5</v>
      </c>
      <c r="D56" s="85"/>
      <c r="E56" s="86"/>
      <c r="F56" s="44"/>
      <c r="G56" s="100">
        <f>SUM(G43:G55)</f>
        <v>0</v>
      </c>
    </row>
    <row r="57" spans="2:7" s="88" customFormat="1" x14ac:dyDescent="0.2">
      <c r="B57" s="89"/>
      <c r="C57" s="79"/>
      <c r="D57" s="90"/>
      <c r="E57" s="4"/>
      <c r="F57" s="46"/>
      <c r="G57" s="101"/>
    </row>
    <row r="58" spans="2:7" s="88" customFormat="1" x14ac:dyDescent="0.2">
      <c r="B58" s="89"/>
      <c r="C58" s="79"/>
      <c r="D58" s="90"/>
      <c r="E58" s="4"/>
      <c r="F58" s="46"/>
      <c r="G58" s="101"/>
    </row>
    <row r="59" spans="2:7" s="88" customFormat="1" x14ac:dyDescent="0.2">
      <c r="B59" s="89"/>
      <c r="C59" s="79"/>
      <c r="D59" s="90"/>
      <c r="E59" s="4"/>
      <c r="F59" s="46"/>
      <c r="G59" s="101"/>
    </row>
    <row r="60" spans="2:7" s="88" customFormat="1" x14ac:dyDescent="0.2">
      <c r="B60" s="83" t="s">
        <v>6</v>
      </c>
      <c r="C60" s="84" t="s">
        <v>7</v>
      </c>
      <c r="D60" s="102"/>
      <c r="E60" s="87"/>
      <c r="F60" s="44"/>
      <c r="G60" s="100"/>
    </row>
    <row r="61" spans="2:7" s="88" customFormat="1" ht="15.6" customHeight="1" x14ac:dyDescent="0.2">
      <c r="B61" s="89"/>
      <c r="C61" s="79"/>
      <c r="D61" s="90"/>
      <c r="E61" s="4"/>
      <c r="F61" s="46"/>
      <c r="G61" s="101"/>
    </row>
    <row r="62" spans="2:7" s="88" customFormat="1" ht="40.5" customHeight="1" x14ac:dyDescent="0.2">
      <c r="B62" s="96">
        <f>MAX(B$61:B61)+1</f>
        <v>1</v>
      </c>
      <c r="C62" s="103" t="s">
        <v>74</v>
      </c>
      <c r="D62" s="104"/>
      <c r="E62" s="105"/>
      <c r="F62" s="46"/>
      <c r="G62" s="105"/>
    </row>
    <row r="63" spans="2:7" s="88" customFormat="1" x14ac:dyDescent="0.2">
      <c r="B63" s="89"/>
      <c r="C63" s="106" t="s">
        <v>28</v>
      </c>
      <c r="D63" s="104" t="s">
        <v>4</v>
      </c>
      <c r="E63" s="105">
        <v>1</v>
      </c>
      <c r="F63" s="46"/>
      <c r="G63" s="95">
        <f>ROUND(E63*F63,2)</f>
        <v>0</v>
      </c>
    </row>
    <row r="64" spans="2:7" s="88" customFormat="1" x14ac:dyDescent="0.2">
      <c r="B64" s="89"/>
      <c r="C64" s="12"/>
      <c r="D64" s="98"/>
      <c r="E64" s="4"/>
      <c r="F64" s="46"/>
      <c r="G64" s="95">
        <f t="shared" ref="G64:G164" si="1">ROUND(E64*F64,2)</f>
        <v>0</v>
      </c>
    </row>
    <row r="65" spans="2:7" s="88" customFormat="1" ht="38.25" x14ac:dyDescent="0.2">
      <c r="B65" s="96">
        <f>MAX(B$61:B64)+1</f>
        <v>2</v>
      </c>
      <c r="C65" s="12" t="s">
        <v>334</v>
      </c>
      <c r="D65" s="98"/>
      <c r="E65" s="4"/>
      <c r="F65" s="46"/>
      <c r="G65" s="95">
        <f t="shared" si="1"/>
        <v>0</v>
      </c>
    </row>
    <row r="66" spans="2:7" s="88" customFormat="1" x14ac:dyDescent="0.2">
      <c r="B66" s="89"/>
      <c r="C66" s="12" t="s">
        <v>30</v>
      </c>
      <c r="D66" s="98" t="s">
        <v>8</v>
      </c>
      <c r="E66" s="4">
        <v>120</v>
      </c>
      <c r="F66" s="46"/>
      <c r="G66" s="95">
        <f t="shared" si="1"/>
        <v>0</v>
      </c>
    </row>
    <row r="67" spans="2:7" s="88" customFormat="1" x14ac:dyDescent="0.2">
      <c r="B67" s="89"/>
      <c r="C67" s="12" t="s">
        <v>31</v>
      </c>
      <c r="D67" s="98" t="s">
        <v>8</v>
      </c>
      <c r="E67" s="4">
        <v>120</v>
      </c>
      <c r="F67" s="46"/>
      <c r="G67" s="95">
        <f t="shared" si="1"/>
        <v>0</v>
      </c>
    </row>
    <row r="68" spans="2:7" s="88" customFormat="1" x14ac:dyDescent="0.2">
      <c r="B68" s="89"/>
      <c r="C68" s="12"/>
      <c r="D68" s="98"/>
      <c r="E68" s="4"/>
      <c r="F68" s="46"/>
      <c r="G68" s="95">
        <f t="shared" si="1"/>
        <v>0</v>
      </c>
    </row>
    <row r="69" spans="2:7" s="88" customFormat="1" ht="25.5" x14ac:dyDescent="0.2">
      <c r="B69" s="96">
        <f>MAX(B$61:B68)+1</f>
        <v>3</v>
      </c>
      <c r="C69" s="12" t="s">
        <v>62</v>
      </c>
      <c r="D69" s="98"/>
      <c r="E69" s="4"/>
      <c r="F69" s="46"/>
      <c r="G69" s="95">
        <f t="shared" si="1"/>
        <v>0</v>
      </c>
    </row>
    <row r="70" spans="2:7" s="88" customFormat="1" x14ac:dyDescent="0.2">
      <c r="B70" s="89"/>
      <c r="C70" s="12"/>
      <c r="D70" s="98" t="s">
        <v>29</v>
      </c>
      <c r="E70" s="4">
        <v>35</v>
      </c>
      <c r="F70" s="46"/>
      <c r="G70" s="95">
        <f t="shared" si="1"/>
        <v>0</v>
      </c>
    </row>
    <row r="71" spans="2:7" s="88" customFormat="1" x14ac:dyDescent="0.2">
      <c r="B71" s="89"/>
      <c r="C71" s="12"/>
      <c r="D71" s="98"/>
      <c r="E71" s="4"/>
      <c r="F71" s="46"/>
      <c r="G71" s="95">
        <f t="shared" si="1"/>
        <v>0</v>
      </c>
    </row>
    <row r="72" spans="2:7" s="88" customFormat="1" ht="15.6" customHeight="1" x14ac:dyDescent="0.2">
      <c r="B72" s="96">
        <f>MAX(B$61:B71)+1</f>
        <v>4</v>
      </c>
      <c r="C72" s="107" t="s">
        <v>412</v>
      </c>
      <c r="D72" s="98"/>
      <c r="E72" s="4"/>
      <c r="F72" s="46"/>
      <c r="G72" s="95">
        <f t="shared" si="1"/>
        <v>0</v>
      </c>
    </row>
    <row r="73" spans="2:7" s="88" customFormat="1" x14ac:dyDescent="0.2">
      <c r="B73" s="89"/>
      <c r="C73" s="12" t="s">
        <v>57</v>
      </c>
      <c r="D73" s="98" t="s">
        <v>4</v>
      </c>
      <c r="E73" s="4">
        <v>16</v>
      </c>
      <c r="F73" s="46"/>
      <c r="G73" s="95">
        <f t="shared" si="1"/>
        <v>0</v>
      </c>
    </row>
    <row r="74" spans="2:7" s="88" customFormat="1" x14ac:dyDescent="0.2">
      <c r="B74" s="89"/>
      <c r="C74" s="12" t="s">
        <v>32</v>
      </c>
      <c r="D74" s="98" t="s">
        <v>4</v>
      </c>
      <c r="E74" s="4">
        <v>17</v>
      </c>
      <c r="F74" s="46"/>
      <c r="G74" s="95">
        <f t="shared" si="1"/>
        <v>0</v>
      </c>
    </row>
    <row r="75" spans="2:7" s="88" customFormat="1" x14ac:dyDescent="0.2">
      <c r="B75" s="89"/>
      <c r="C75" s="12" t="s">
        <v>33</v>
      </c>
      <c r="D75" s="98" t="s">
        <v>4</v>
      </c>
      <c r="E75" s="4">
        <v>5</v>
      </c>
      <c r="F75" s="46"/>
      <c r="G75" s="95">
        <f t="shared" si="1"/>
        <v>0</v>
      </c>
    </row>
    <row r="76" spans="2:7" s="88" customFormat="1" x14ac:dyDescent="0.2">
      <c r="B76" s="89"/>
      <c r="C76" s="12" t="s">
        <v>41</v>
      </c>
      <c r="D76" s="98" t="s">
        <v>4</v>
      </c>
      <c r="E76" s="4">
        <v>17</v>
      </c>
      <c r="F76" s="46"/>
      <c r="G76" s="95">
        <f t="shared" si="1"/>
        <v>0</v>
      </c>
    </row>
    <row r="77" spans="2:7" s="88" customFormat="1" x14ac:dyDescent="0.2">
      <c r="B77" s="89"/>
      <c r="C77" s="12" t="s">
        <v>42</v>
      </c>
      <c r="D77" s="98" t="s">
        <v>4</v>
      </c>
      <c r="E77" s="4">
        <v>3</v>
      </c>
      <c r="F77" s="46"/>
      <c r="G77" s="95">
        <f t="shared" si="1"/>
        <v>0</v>
      </c>
    </row>
    <row r="78" spans="2:7" s="88" customFormat="1" x14ac:dyDescent="0.2">
      <c r="B78" s="89"/>
      <c r="C78" s="12" t="s">
        <v>43</v>
      </c>
      <c r="D78" s="98" t="s">
        <v>4</v>
      </c>
      <c r="E78" s="4">
        <v>14</v>
      </c>
      <c r="F78" s="46"/>
      <c r="G78" s="95">
        <f t="shared" si="1"/>
        <v>0</v>
      </c>
    </row>
    <row r="79" spans="2:7" s="88" customFormat="1" x14ac:dyDescent="0.2">
      <c r="B79" s="89"/>
      <c r="C79" s="12" t="s">
        <v>44</v>
      </c>
      <c r="D79" s="98" t="s">
        <v>4</v>
      </c>
      <c r="E79" s="4">
        <v>3</v>
      </c>
      <c r="F79" s="46"/>
      <c r="G79" s="95">
        <f t="shared" si="1"/>
        <v>0</v>
      </c>
    </row>
    <row r="80" spans="2:7" s="88" customFormat="1" x14ac:dyDescent="0.2">
      <c r="B80" s="89"/>
      <c r="C80" s="12" t="s">
        <v>58</v>
      </c>
      <c r="D80" s="98" t="s">
        <v>4</v>
      </c>
      <c r="E80" s="4">
        <v>10</v>
      </c>
      <c r="F80" s="46"/>
      <c r="G80" s="95">
        <f t="shared" si="1"/>
        <v>0</v>
      </c>
    </row>
    <row r="81" spans="2:9" s="88" customFormat="1" x14ac:dyDescent="0.2">
      <c r="B81" s="89"/>
      <c r="C81" s="12"/>
      <c r="D81" s="98"/>
      <c r="E81" s="4"/>
      <c r="F81" s="46"/>
      <c r="G81" s="95">
        <f t="shared" si="1"/>
        <v>0</v>
      </c>
    </row>
    <row r="82" spans="2:9" s="111" customFormat="1" ht="51" x14ac:dyDescent="0.2">
      <c r="B82" s="96">
        <f>MAX(B$61:B81)+1</f>
        <v>5</v>
      </c>
      <c r="C82" s="108" t="s">
        <v>275</v>
      </c>
      <c r="D82" s="109"/>
      <c r="E82" s="110"/>
      <c r="F82" s="47"/>
      <c r="G82" s="95">
        <f t="shared" si="1"/>
        <v>0</v>
      </c>
      <c r="I82" s="225"/>
    </row>
    <row r="83" spans="2:9" s="111" customFormat="1" x14ac:dyDescent="0.2">
      <c r="B83" s="89"/>
      <c r="C83" s="108"/>
      <c r="D83" s="109" t="s">
        <v>4</v>
      </c>
      <c r="E83" s="110">
        <v>25</v>
      </c>
      <c r="F83" s="47"/>
      <c r="G83" s="95">
        <f t="shared" si="1"/>
        <v>0</v>
      </c>
      <c r="I83" s="225"/>
    </row>
    <row r="84" spans="2:9" s="111" customFormat="1" ht="13.9" customHeight="1" x14ac:dyDescent="0.2">
      <c r="B84" s="89"/>
      <c r="C84" s="108"/>
      <c r="D84" s="109"/>
      <c r="E84" s="110"/>
      <c r="F84" s="47"/>
      <c r="G84" s="95">
        <f t="shared" si="1"/>
        <v>0</v>
      </c>
      <c r="I84" s="225"/>
    </row>
    <row r="85" spans="2:9" s="111" customFormat="1" ht="51" x14ac:dyDescent="0.2">
      <c r="B85" s="96">
        <f>MAX(B$61:B84)+1</f>
        <v>6</v>
      </c>
      <c r="C85" s="112" t="s">
        <v>295</v>
      </c>
      <c r="D85" s="109"/>
      <c r="E85" s="110"/>
      <c r="F85" s="47"/>
      <c r="G85" s="95">
        <f t="shared" si="1"/>
        <v>0</v>
      </c>
      <c r="I85" s="225"/>
    </row>
    <row r="86" spans="2:9" s="111" customFormat="1" x14ac:dyDescent="0.2">
      <c r="B86" s="89"/>
      <c r="C86" s="108" t="s">
        <v>59</v>
      </c>
      <c r="D86" s="109" t="s">
        <v>4</v>
      </c>
      <c r="E86" s="110">
        <v>10</v>
      </c>
      <c r="F86" s="47"/>
      <c r="G86" s="95">
        <f t="shared" si="1"/>
        <v>0</v>
      </c>
      <c r="I86" s="225"/>
    </row>
    <row r="87" spans="2:9" s="111" customFormat="1" x14ac:dyDescent="0.2">
      <c r="B87" s="89"/>
      <c r="C87" s="108" t="s">
        <v>23</v>
      </c>
      <c r="D87" s="109" t="s">
        <v>4</v>
      </c>
      <c r="E87" s="110">
        <v>17</v>
      </c>
      <c r="F87" s="47"/>
      <c r="G87" s="95">
        <f t="shared" si="1"/>
        <v>0</v>
      </c>
      <c r="I87" s="225"/>
    </row>
    <row r="88" spans="2:9" s="111" customFormat="1" x14ac:dyDescent="0.2">
      <c r="B88" s="89"/>
      <c r="C88" s="108" t="s">
        <v>24</v>
      </c>
      <c r="D88" s="109" t="s">
        <v>4</v>
      </c>
      <c r="E88" s="110">
        <v>17</v>
      </c>
      <c r="F88" s="47"/>
      <c r="G88" s="95">
        <f t="shared" si="1"/>
        <v>0</v>
      </c>
      <c r="I88" s="225"/>
    </row>
    <row r="89" spans="2:9" s="111" customFormat="1" x14ac:dyDescent="0.2">
      <c r="B89" s="89"/>
      <c r="C89" s="108" t="s">
        <v>25</v>
      </c>
      <c r="D89" s="109" t="s">
        <v>4</v>
      </c>
      <c r="E89" s="110">
        <v>16</v>
      </c>
      <c r="F89" s="47"/>
      <c r="G89" s="95">
        <f t="shared" si="1"/>
        <v>0</v>
      </c>
      <c r="I89" s="225"/>
    </row>
    <row r="90" spans="2:9" s="111" customFormat="1" x14ac:dyDescent="0.2">
      <c r="B90" s="89"/>
      <c r="C90" s="108" t="s">
        <v>63</v>
      </c>
      <c r="D90" s="109" t="s">
        <v>4</v>
      </c>
      <c r="E90" s="110">
        <v>4</v>
      </c>
      <c r="F90" s="47"/>
      <c r="G90" s="95">
        <f t="shared" si="1"/>
        <v>0</v>
      </c>
      <c r="I90" s="225"/>
    </row>
    <row r="91" spans="2:9" s="111" customFormat="1" x14ac:dyDescent="0.2">
      <c r="B91" s="89"/>
      <c r="C91" s="108" t="s">
        <v>296</v>
      </c>
      <c r="D91" s="109" t="s">
        <v>29</v>
      </c>
      <c r="E91" s="110">
        <v>240</v>
      </c>
      <c r="F91" s="47"/>
      <c r="G91" s="95">
        <f t="shared" si="1"/>
        <v>0</v>
      </c>
      <c r="I91" s="225"/>
    </row>
    <row r="92" spans="2:9" s="111" customFormat="1" x14ac:dyDescent="0.2">
      <c r="B92" s="89"/>
      <c r="C92" s="108"/>
      <c r="D92" s="109"/>
      <c r="E92" s="110"/>
      <c r="F92" s="47"/>
      <c r="G92" s="95">
        <f t="shared" si="1"/>
        <v>0</v>
      </c>
      <c r="I92" s="113"/>
    </row>
    <row r="93" spans="2:9" s="111" customFormat="1" ht="63.75" x14ac:dyDescent="0.2">
      <c r="B93" s="96">
        <f>MAX(B$61:B92)+1</f>
        <v>7</v>
      </c>
      <c r="C93" s="114" t="s">
        <v>329</v>
      </c>
      <c r="D93" s="115"/>
      <c r="E93" s="116"/>
      <c r="F93" s="48"/>
      <c r="G93" s="117">
        <f t="shared" si="1"/>
        <v>0</v>
      </c>
      <c r="I93" s="113"/>
    </row>
    <row r="94" spans="2:9" s="111" customFormat="1" x14ac:dyDescent="0.2">
      <c r="B94" s="118"/>
      <c r="C94" s="119"/>
      <c r="D94" s="115" t="s">
        <v>278</v>
      </c>
      <c r="E94" s="120">
        <v>120</v>
      </c>
      <c r="F94" s="48"/>
      <c r="G94" s="117">
        <f t="shared" si="1"/>
        <v>0</v>
      </c>
      <c r="I94" s="113"/>
    </row>
    <row r="95" spans="2:9" s="111" customFormat="1" x14ac:dyDescent="0.2">
      <c r="B95" s="89"/>
      <c r="C95" s="108"/>
      <c r="D95" s="109"/>
      <c r="E95" s="110"/>
      <c r="F95" s="47"/>
      <c r="G95" s="95"/>
      <c r="I95" s="113"/>
    </row>
    <row r="96" spans="2:9" s="111" customFormat="1" x14ac:dyDescent="0.2">
      <c r="B96" s="89"/>
      <c r="C96" s="108"/>
      <c r="D96" s="109"/>
      <c r="E96" s="110"/>
      <c r="F96" s="47"/>
      <c r="G96" s="95"/>
      <c r="I96" s="113"/>
    </row>
    <row r="97" spans="2:9" s="111" customFormat="1" ht="38.25" x14ac:dyDescent="0.2">
      <c r="B97" s="96">
        <f>MAX(B$61:B96)+1</f>
        <v>8</v>
      </c>
      <c r="C97" s="108" t="s">
        <v>276</v>
      </c>
      <c r="D97" s="109"/>
      <c r="E97" s="110"/>
      <c r="F97" s="47"/>
      <c r="G97" s="95">
        <f t="shared" si="1"/>
        <v>0</v>
      </c>
      <c r="I97" s="113"/>
    </row>
    <row r="98" spans="2:9" s="111" customFormat="1" x14ac:dyDescent="0.2">
      <c r="B98" s="89"/>
      <c r="C98" s="108"/>
      <c r="D98" s="109" t="s">
        <v>4</v>
      </c>
      <c r="E98" s="110">
        <v>74</v>
      </c>
      <c r="F98" s="47"/>
      <c r="G98" s="95">
        <f t="shared" si="1"/>
        <v>0</v>
      </c>
      <c r="I98" s="113"/>
    </row>
    <row r="99" spans="2:9" s="88" customFormat="1" ht="14.45" customHeight="1" x14ac:dyDescent="0.2">
      <c r="B99" s="89"/>
      <c r="C99" s="12"/>
      <c r="D99" s="90"/>
      <c r="E99" s="121"/>
      <c r="F99" s="46"/>
      <c r="G99" s="95">
        <f t="shared" si="1"/>
        <v>0</v>
      </c>
    </row>
    <row r="100" spans="2:9" s="88" customFormat="1" ht="51" x14ac:dyDescent="0.2">
      <c r="B100" s="96">
        <f>MAX(B$61:B99)+1</f>
        <v>9</v>
      </c>
      <c r="C100" s="11" t="s">
        <v>297</v>
      </c>
      <c r="D100" s="5"/>
      <c r="E100" s="4"/>
      <c r="F100" s="46"/>
      <c r="G100" s="95">
        <f t="shared" si="1"/>
        <v>0</v>
      </c>
    </row>
    <row r="101" spans="2:9" s="88" customFormat="1" x14ac:dyDescent="0.2">
      <c r="B101" s="89"/>
      <c r="C101" s="12" t="s">
        <v>10</v>
      </c>
      <c r="D101" s="122" t="s">
        <v>278</v>
      </c>
      <c r="E101" s="4">
        <v>300</v>
      </c>
      <c r="F101" s="46"/>
      <c r="G101" s="95">
        <f t="shared" si="1"/>
        <v>0</v>
      </c>
    </row>
    <row r="102" spans="2:9" s="88" customFormat="1" x14ac:dyDescent="0.2">
      <c r="B102" s="89"/>
      <c r="C102" s="12"/>
      <c r="D102" s="5"/>
      <c r="E102" s="4"/>
      <c r="F102" s="46"/>
      <c r="G102" s="95"/>
    </row>
    <row r="103" spans="2:9" s="88" customFormat="1" ht="63.75" x14ac:dyDescent="0.2">
      <c r="B103" s="96">
        <f>MAX(B$61:B102)+1</f>
        <v>10</v>
      </c>
      <c r="C103" s="123" t="s">
        <v>277</v>
      </c>
      <c r="D103" s="122"/>
      <c r="E103" s="124"/>
      <c r="F103" s="49"/>
      <c r="G103" s="125">
        <f t="shared" ref="G103:G104" si="2">ROUND(E103*F103,2)</f>
        <v>0</v>
      </c>
    </row>
    <row r="104" spans="2:9" s="88" customFormat="1" x14ac:dyDescent="0.2">
      <c r="B104" s="89"/>
      <c r="C104" s="123"/>
      <c r="D104" s="122" t="s">
        <v>278</v>
      </c>
      <c r="E104" s="124">
        <v>200</v>
      </c>
      <c r="F104" s="49"/>
      <c r="G104" s="125">
        <f t="shared" si="2"/>
        <v>0</v>
      </c>
    </row>
    <row r="105" spans="2:9" s="88" customFormat="1" x14ac:dyDescent="0.2">
      <c r="B105" s="89"/>
      <c r="C105" s="123"/>
      <c r="D105" s="122"/>
      <c r="E105" s="124"/>
      <c r="F105" s="49"/>
      <c r="G105" s="125"/>
    </row>
    <row r="106" spans="2:9" s="88" customFormat="1" ht="25.5" x14ac:dyDescent="0.2">
      <c r="B106" s="96">
        <f>MAX(B$61:B105)+1</f>
        <v>11</v>
      </c>
      <c r="C106" s="126" t="s">
        <v>326</v>
      </c>
      <c r="D106" s="127"/>
      <c r="E106" s="128"/>
      <c r="F106" s="48"/>
      <c r="G106" s="117">
        <f t="shared" ref="G106:G116" si="3">ROUND(E106*F106,2)</f>
        <v>0</v>
      </c>
    </row>
    <row r="107" spans="2:9" s="88" customFormat="1" ht="38.25" x14ac:dyDescent="0.2">
      <c r="B107" s="129"/>
      <c r="C107" s="97" t="s">
        <v>327</v>
      </c>
      <c r="D107" s="130"/>
      <c r="E107" s="131"/>
      <c r="F107" s="48"/>
      <c r="G107" s="117">
        <f t="shared" si="3"/>
        <v>0</v>
      </c>
    </row>
    <row r="108" spans="2:9" s="88" customFormat="1" x14ac:dyDescent="0.2">
      <c r="B108" s="129"/>
      <c r="C108" s="132" t="s">
        <v>340</v>
      </c>
      <c r="D108" s="133" t="s">
        <v>4</v>
      </c>
      <c r="E108" s="124">
        <v>16</v>
      </c>
      <c r="F108" s="50"/>
      <c r="G108" s="134">
        <f t="shared" si="3"/>
        <v>0</v>
      </c>
    </row>
    <row r="109" spans="2:9" s="88" customFormat="1" x14ac:dyDescent="0.2">
      <c r="B109" s="129"/>
      <c r="C109" s="132" t="s">
        <v>341</v>
      </c>
      <c r="D109" s="133" t="s">
        <v>4</v>
      </c>
      <c r="E109" s="124">
        <v>1</v>
      </c>
      <c r="F109" s="50"/>
      <c r="G109" s="134">
        <f t="shared" si="3"/>
        <v>0</v>
      </c>
    </row>
    <row r="110" spans="2:9" s="88" customFormat="1" x14ac:dyDescent="0.2">
      <c r="B110" s="129"/>
      <c r="C110" s="132" t="s">
        <v>342</v>
      </c>
      <c r="D110" s="133" t="s">
        <v>4</v>
      </c>
      <c r="E110" s="124">
        <v>15</v>
      </c>
      <c r="F110" s="50"/>
      <c r="G110" s="134">
        <f t="shared" si="3"/>
        <v>0</v>
      </c>
    </row>
    <row r="111" spans="2:9" s="88" customFormat="1" x14ac:dyDescent="0.2">
      <c r="B111" s="129"/>
      <c r="C111" s="132" t="s">
        <v>414</v>
      </c>
      <c r="D111" s="133" t="s">
        <v>4</v>
      </c>
      <c r="E111" s="124">
        <v>11</v>
      </c>
      <c r="F111" s="50"/>
      <c r="G111" s="134">
        <f t="shared" si="3"/>
        <v>0</v>
      </c>
    </row>
    <row r="112" spans="2:9" s="88" customFormat="1" x14ac:dyDescent="0.2">
      <c r="B112" s="129"/>
      <c r="C112" s="132" t="s">
        <v>415</v>
      </c>
      <c r="D112" s="133" t="s">
        <v>4</v>
      </c>
      <c r="E112" s="124">
        <v>6</v>
      </c>
      <c r="F112" s="50"/>
      <c r="G112" s="134">
        <f t="shared" ref="G112" si="4">ROUND(E112*F112,2)</f>
        <v>0</v>
      </c>
    </row>
    <row r="113" spans="2:7" s="88" customFormat="1" x14ac:dyDescent="0.2">
      <c r="B113" s="129"/>
      <c r="C113" s="135" t="s">
        <v>343</v>
      </c>
      <c r="D113" s="133" t="s">
        <v>4</v>
      </c>
      <c r="E113" s="124">
        <v>3</v>
      </c>
      <c r="F113" s="50"/>
      <c r="G113" s="134">
        <f t="shared" si="3"/>
        <v>0</v>
      </c>
    </row>
    <row r="114" spans="2:7" s="88" customFormat="1" x14ac:dyDescent="0.2">
      <c r="B114" s="129"/>
      <c r="C114" s="135" t="s">
        <v>416</v>
      </c>
      <c r="D114" s="133" t="s">
        <v>4</v>
      </c>
      <c r="E114" s="124">
        <v>3</v>
      </c>
      <c r="F114" s="50"/>
      <c r="G114" s="134">
        <f t="shared" ref="G114" si="5">ROUND(E114*F114,2)</f>
        <v>0</v>
      </c>
    </row>
    <row r="115" spans="2:7" s="88" customFormat="1" x14ac:dyDescent="0.2">
      <c r="B115" s="129"/>
      <c r="C115" s="135" t="s">
        <v>344</v>
      </c>
      <c r="D115" s="133" t="s">
        <v>4</v>
      </c>
      <c r="E115" s="124">
        <v>1</v>
      </c>
      <c r="F115" s="50"/>
      <c r="G115" s="134">
        <f t="shared" si="3"/>
        <v>0</v>
      </c>
    </row>
    <row r="116" spans="2:7" s="88" customFormat="1" x14ac:dyDescent="0.2">
      <c r="B116" s="129"/>
      <c r="C116" s="132" t="s">
        <v>339</v>
      </c>
      <c r="D116" s="136" t="s">
        <v>4</v>
      </c>
      <c r="E116" s="137">
        <v>2</v>
      </c>
      <c r="F116" s="51"/>
      <c r="G116" s="138">
        <f t="shared" si="3"/>
        <v>0</v>
      </c>
    </row>
    <row r="117" spans="2:7" s="88" customFormat="1" x14ac:dyDescent="0.2">
      <c r="B117" s="118"/>
      <c r="C117" s="139"/>
      <c r="D117" s="140"/>
      <c r="E117" s="141"/>
      <c r="F117" s="41"/>
      <c r="G117" s="134"/>
    </row>
    <row r="118" spans="2:7" s="88" customFormat="1" ht="114.75" x14ac:dyDescent="0.2">
      <c r="B118" s="96">
        <f>MAX(B$61:B117)+1</f>
        <v>12</v>
      </c>
      <c r="C118" s="142" t="s">
        <v>328</v>
      </c>
      <c r="D118" s="140"/>
      <c r="E118" s="141"/>
      <c r="F118" s="41"/>
      <c r="G118" s="134"/>
    </row>
    <row r="119" spans="2:7" s="88" customFormat="1" x14ac:dyDescent="0.2">
      <c r="B119" s="118"/>
      <c r="C119" s="132" t="s">
        <v>413</v>
      </c>
      <c r="D119" s="133" t="s">
        <v>4</v>
      </c>
      <c r="E119" s="124">
        <v>8</v>
      </c>
      <c r="F119" s="50"/>
      <c r="G119" s="143">
        <f t="shared" ref="G119" si="6">ROUND(E119*F119,2)</f>
        <v>0</v>
      </c>
    </row>
    <row r="120" spans="2:7" s="88" customFormat="1" x14ac:dyDescent="0.2">
      <c r="B120" s="89"/>
      <c r="C120" s="123"/>
      <c r="D120" s="122"/>
      <c r="E120" s="124"/>
      <c r="F120" s="49"/>
      <c r="G120" s="125"/>
    </row>
    <row r="121" spans="2:7" s="88" customFormat="1" ht="38.25" x14ac:dyDescent="0.2">
      <c r="B121" s="96">
        <f>MAX(B$61:B120)+1</f>
        <v>13</v>
      </c>
      <c r="C121" s="114" t="s">
        <v>298</v>
      </c>
      <c r="D121" s="115"/>
      <c r="E121" s="116"/>
      <c r="F121" s="48"/>
      <c r="G121" s="117">
        <f t="shared" ref="G121:G123" si="7">ROUND(E121*F121,2)</f>
        <v>0</v>
      </c>
    </row>
    <row r="122" spans="2:7" s="88" customFormat="1" x14ac:dyDescent="0.2">
      <c r="B122" s="118"/>
      <c r="C122" s="119" t="s">
        <v>299</v>
      </c>
      <c r="D122" s="115" t="s">
        <v>4</v>
      </c>
      <c r="E122" s="144">
        <v>8</v>
      </c>
      <c r="F122" s="48"/>
      <c r="G122" s="117">
        <f t="shared" si="7"/>
        <v>0</v>
      </c>
    </row>
    <row r="123" spans="2:7" s="88" customFormat="1" x14ac:dyDescent="0.2">
      <c r="B123" s="118"/>
      <c r="C123" s="119" t="s">
        <v>300</v>
      </c>
      <c r="D123" s="115" t="s">
        <v>4</v>
      </c>
      <c r="E123" s="144">
        <v>10</v>
      </c>
      <c r="F123" s="48"/>
      <c r="G123" s="117">
        <f t="shared" si="7"/>
        <v>0</v>
      </c>
    </row>
    <row r="124" spans="2:7" s="88" customFormat="1" x14ac:dyDescent="0.2">
      <c r="B124" s="89"/>
      <c r="C124" s="119" t="s">
        <v>301</v>
      </c>
      <c r="D124" s="115" t="s">
        <v>4</v>
      </c>
      <c r="E124" s="144">
        <v>1</v>
      </c>
      <c r="F124" s="48"/>
      <c r="G124" s="117">
        <f t="shared" ref="G124" si="8">ROUND(E124*F124,2)</f>
        <v>0</v>
      </c>
    </row>
    <row r="125" spans="2:7" s="88" customFormat="1" x14ac:dyDescent="0.2">
      <c r="B125" s="89"/>
      <c r="C125" s="12"/>
      <c r="D125" s="90"/>
      <c r="E125" s="121"/>
      <c r="F125" s="46"/>
      <c r="G125" s="95">
        <f t="shared" si="1"/>
        <v>0</v>
      </c>
    </row>
    <row r="126" spans="2:7" s="88" customFormat="1" ht="38.25" x14ac:dyDescent="0.2">
      <c r="B126" s="96">
        <f>MAX(B$61:B125)+1</f>
        <v>14</v>
      </c>
      <c r="C126" s="126" t="s">
        <v>335</v>
      </c>
      <c r="D126" s="145"/>
      <c r="E126" s="146"/>
      <c r="F126" s="48"/>
      <c r="G126" s="117"/>
    </row>
    <row r="127" spans="2:7" s="88" customFormat="1" x14ac:dyDescent="0.2">
      <c r="B127" s="118"/>
      <c r="C127" s="119" t="s">
        <v>330</v>
      </c>
      <c r="D127" s="145" t="s">
        <v>8</v>
      </c>
      <c r="E127" s="120">
        <v>230</v>
      </c>
      <c r="F127" s="48"/>
      <c r="G127" s="117">
        <f t="shared" ref="G127" si="9">ROUND(E127*F127,2)</f>
        <v>0</v>
      </c>
    </row>
    <row r="128" spans="2:7" s="88" customFormat="1" x14ac:dyDescent="0.2">
      <c r="B128" s="89"/>
      <c r="C128" s="12"/>
      <c r="D128" s="90"/>
      <c r="E128" s="4"/>
      <c r="F128" s="46"/>
      <c r="G128" s="95"/>
    </row>
    <row r="129" spans="2:7" s="88" customFormat="1" ht="51" x14ac:dyDescent="0.2">
      <c r="B129" s="96">
        <f>MAX(B$74:B128)+1</f>
        <v>15</v>
      </c>
      <c r="C129" s="114" t="s">
        <v>331</v>
      </c>
      <c r="D129" s="147"/>
      <c r="E129" s="141"/>
      <c r="F129" s="48"/>
      <c r="G129" s="117">
        <f t="shared" ref="G129:G130" si="10">ROUND(E129*F129,2)</f>
        <v>0</v>
      </c>
    </row>
    <row r="130" spans="2:7" s="88" customFormat="1" x14ac:dyDescent="0.2">
      <c r="B130" s="118"/>
      <c r="C130" s="119"/>
      <c r="D130" s="115" t="s">
        <v>8</v>
      </c>
      <c r="E130" s="120">
        <v>90</v>
      </c>
      <c r="F130" s="48"/>
      <c r="G130" s="117">
        <f t="shared" si="10"/>
        <v>0</v>
      </c>
    </row>
    <row r="131" spans="2:7" s="88" customFormat="1" x14ac:dyDescent="0.2">
      <c r="B131" s="118"/>
      <c r="C131" s="119"/>
      <c r="D131" s="148"/>
      <c r="E131" s="149"/>
      <c r="F131" s="48"/>
      <c r="G131" s="117"/>
    </row>
    <row r="132" spans="2:7" s="88" customFormat="1" ht="38.25" x14ac:dyDescent="0.2">
      <c r="B132" s="96">
        <f>MAX(B$74:B131)+1</f>
        <v>16</v>
      </c>
      <c r="C132" s="114" t="s">
        <v>332</v>
      </c>
      <c r="D132" s="147"/>
      <c r="E132" s="141"/>
      <c r="F132" s="48"/>
      <c r="G132" s="117">
        <f t="shared" ref="G132:G133" si="11">ROUND(E132*F132,2)</f>
        <v>0</v>
      </c>
    </row>
    <row r="133" spans="2:7" s="88" customFormat="1" x14ac:dyDescent="0.2">
      <c r="B133" s="118"/>
      <c r="C133" s="119"/>
      <c r="D133" s="115" t="s">
        <v>8</v>
      </c>
      <c r="E133" s="120">
        <v>60</v>
      </c>
      <c r="F133" s="48"/>
      <c r="G133" s="117">
        <f t="shared" si="11"/>
        <v>0</v>
      </c>
    </row>
    <row r="134" spans="2:7" s="88" customFormat="1" x14ac:dyDescent="0.2">
      <c r="B134" s="118"/>
      <c r="C134" s="119"/>
      <c r="D134" s="115"/>
      <c r="E134" s="120"/>
      <c r="F134" s="48"/>
      <c r="G134" s="117"/>
    </row>
    <row r="135" spans="2:7" s="88" customFormat="1" ht="38.25" x14ac:dyDescent="0.2">
      <c r="B135" s="96">
        <f>MAX(B$74:B134)+1</f>
        <v>17</v>
      </c>
      <c r="C135" s="114" t="s">
        <v>333</v>
      </c>
      <c r="D135" s="147"/>
      <c r="E135" s="141"/>
      <c r="F135" s="48"/>
      <c r="G135" s="117"/>
    </row>
    <row r="136" spans="2:7" s="88" customFormat="1" x14ac:dyDescent="0.2">
      <c r="B136" s="118"/>
      <c r="C136" s="119"/>
      <c r="D136" s="115" t="s">
        <v>8</v>
      </c>
      <c r="E136" s="120">
        <v>60</v>
      </c>
      <c r="F136" s="48"/>
      <c r="G136" s="117">
        <f t="shared" ref="G136" si="12">ROUND(E136*F136,2)</f>
        <v>0</v>
      </c>
    </row>
    <row r="137" spans="2:7" s="88" customFormat="1" x14ac:dyDescent="0.2">
      <c r="B137" s="118"/>
      <c r="C137" s="119"/>
      <c r="D137" s="115"/>
      <c r="E137" s="144"/>
      <c r="F137" s="48"/>
      <c r="G137" s="117"/>
    </row>
    <row r="138" spans="2:7" s="88" customFormat="1" ht="51" x14ac:dyDescent="0.2">
      <c r="B138" s="96">
        <f>MAX(B$74:B137)+1</f>
        <v>18</v>
      </c>
      <c r="C138" s="150" t="s">
        <v>336</v>
      </c>
      <c r="D138" s="148"/>
      <c r="E138" s="151"/>
      <c r="F138" s="48"/>
      <c r="G138" s="117"/>
    </row>
    <row r="139" spans="2:7" s="88" customFormat="1" x14ac:dyDescent="0.2">
      <c r="B139" s="118"/>
      <c r="C139" s="119"/>
      <c r="D139" s="115" t="s">
        <v>8</v>
      </c>
      <c r="E139" s="120">
        <v>510</v>
      </c>
      <c r="F139" s="48"/>
      <c r="G139" s="117">
        <f t="shared" ref="G139" si="13">ROUND(E139*F139,2)</f>
        <v>0</v>
      </c>
    </row>
    <row r="140" spans="2:7" s="88" customFormat="1" x14ac:dyDescent="0.2">
      <c r="B140" s="89"/>
      <c r="C140" s="12"/>
      <c r="D140" s="90"/>
      <c r="E140" s="4"/>
      <c r="F140" s="46"/>
      <c r="G140" s="95"/>
    </row>
    <row r="141" spans="2:7" s="88" customFormat="1" ht="76.5" x14ac:dyDescent="0.2">
      <c r="B141" s="96">
        <f>MAX(B$61:B140)+1</f>
        <v>19</v>
      </c>
      <c r="C141" s="11" t="s">
        <v>290</v>
      </c>
      <c r="D141" s="90"/>
      <c r="E141" s="152"/>
      <c r="F141" s="46"/>
      <c r="G141" s="95">
        <f t="shared" ref="G141:G142" si="14">ROUND(E141*F141,2)</f>
        <v>0</v>
      </c>
    </row>
    <row r="142" spans="2:7" s="88" customFormat="1" x14ac:dyDescent="0.2">
      <c r="B142" s="89"/>
      <c r="C142" s="12"/>
      <c r="D142" s="90" t="s">
        <v>8</v>
      </c>
      <c r="E142" s="4">
        <v>340</v>
      </c>
      <c r="F142" s="46"/>
      <c r="G142" s="95">
        <f t="shared" si="14"/>
        <v>0</v>
      </c>
    </row>
    <row r="143" spans="2:7" s="88" customFormat="1" x14ac:dyDescent="0.2">
      <c r="B143" s="89"/>
      <c r="C143" s="12"/>
      <c r="D143" s="90"/>
      <c r="E143" s="4"/>
      <c r="F143" s="46"/>
      <c r="G143" s="95"/>
    </row>
    <row r="144" spans="2:7" s="88" customFormat="1" ht="63.75" x14ac:dyDescent="0.2">
      <c r="B144" s="96">
        <f>MAX(B$61:B143)+1</f>
        <v>20</v>
      </c>
      <c r="C144" s="11" t="s">
        <v>325</v>
      </c>
      <c r="D144" s="90"/>
      <c r="E144" s="4"/>
      <c r="F144" s="46"/>
      <c r="G144" s="95"/>
    </row>
    <row r="145" spans="2:7" s="88" customFormat="1" x14ac:dyDescent="0.2">
      <c r="B145" s="89"/>
      <c r="C145" s="12"/>
      <c r="D145" s="90" t="s">
        <v>8</v>
      </c>
      <c r="E145" s="4">
        <v>340</v>
      </c>
      <c r="F145" s="46"/>
      <c r="G145" s="95">
        <f t="shared" ref="G145" si="15">ROUND(E145*F145,2)</f>
        <v>0</v>
      </c>
    </row>
    <row r="146" spans="2:7" s="88" customFormat="1" x14ac:dyDescent="0.2">
      <c r="B146" s="89"/>
      <c r="C146" s="12"/>
      <c r="D146" s="90"/>
      <c r="E146" s="4"/>
      <c r="F146" s="46"/>
      <c r="G146" s="95"/>
    </row>
    <row r="147" spans="2:7" s="88" customFormat="1" ht="44.45" customHeight="1" x14ac:dyDescent="0.2">
      <c r="B147" s="96">
        <f>MAX(B$61:B146)+1</f>
        <v>21</v>
      </c>
      <c r="C147" s="11" t="s">
        <v>279</v>
      </c>
      <c r="D147" s="90"/>
      <c r="E147" s="152"/>
      <c r="F147" s="46"/>
      <c r="G147" s="95">
        <f t="shared" si="1"/>
        <v>0</v>
      </c>
    </row>
    <row r="148" spans="2:7" s="88" customFormat="1" x14ac:dyDescent="0.2">
      <c r="B148" s="89"/>
      <c r="C148" s="12"/>
      <c r="D148" s="90" t="s">
        <v>8</v>
      </c>
      <c r="E148" s="4">
        <v>170</v>
      </c>
      <c r="F148" s="46"/>
      <c r="G148" s="95">
        <f t="shared" si="1"/>
        <v>0</v>
      </c>
    </row>
    <row r="149" spans="2:7" s="88" customFormat="1" x14ac:dyDescent="0.2">
      <c r="B149" s="96"/>
      <c r="C149" s="12"/>
      <c r="D149" s="98"/>
      <c r="E149" s="4"/>
      <c r="F149" s="46"/>
      <c r="G149" s="95">
        <f t="shared" si="1"/>
        <v>0</v>
      </c>
    </row>
    <row r="150" spans="2:7" s="88" customFormat="1" ht="25.5" x14ac:dyDescent="0.2">
      <c r="B150" s="96">
        <f>MAX(B$61:B149)+1</f>
        <v>22</v>
      </c>
      <c r="C150" s="114" t="s">
        <v>293</v>
      </c>
      <c r="D150" s="104"/>
      <c r="E150" s="153"/>
      <c r="F150" s="46"/>
      <c r="G150" s="95">
        <f>ROUND(E150*F150,2)</f>
        <v>0</v>
      </c>
    </row>
    <row r="151" spans="2:7" s="88" customFormat="1" ht="38.25" x14ac:dyDescent="0.2">
      <c r="B151" s="89"/>
      <c r="C151" s="114" t="s">
        <v>294</v>
      </c>
      <c r="D151" s="104"/>
      <c r="E151" s="153"/>
      <c r="F151" s="46"/>
      <c r="G151" s="95"/>
    </row>
    <row r="152" spans="2:7" s="88" customFormat="1" x14ac:dyDescent="0.2">
      <c r="B152" s="89"/>
      <c r="C152" s="12"/>
      <c r="D152" s="104" t="s">
        <v>8</v>
      </c>
      <c r="E152" s="153">
        <v>480</v>
      </c>
      <c r="F152" s="46"/>
      <c r="G152" s="95">
        <f>ROUND(E152*F152,2)</f>
        <v>0</v>
      </c>
    </row>
    <row r="153" spans="2:7" s="88" customFormat="1" x14ac:dyDescent="0.2">
      <c r="B153" s="89"/>
      <c r="C153" s="12"/>
      <c r="D153" s="98"/>
      <c r="E153" s="4"/>
      <c r="F153" s="46"/>
      <c r="G153" s="95"/>
    </row>
    <row r="154" spans="2:7" s="88" customFormat="1" x14ac:dyDescent="0.2">
      <c r="B154" s="89"/>
      <c r="C154" s="12"/>
      <c r="D154" s="98"/>
      <c r="E154" s="4"/>
      <c r="F154" s="46"/>
      <c r="G154" s="95"/>
    </row>
    <row r="155" spans="2:7" s="88" customFormat="1" ht="63.75" x14ac:dyDescent="0.2">
      <c r="B155" s="96">
        <f>MAX(B$61:B154)+1</f>
        <v>23</v>
      </c>
      <c r="C155" s="12" t="s">
        <v>305</v>
      </c>
      <c r="D155" s="90"/>
      <c r="E155" s="154"/>
      <c r="F155" s="46"/>
      <c r="G155" s="95">
        <f t="shared" si="1"/>
        <v>0</v>
      </c>
    </row>
    <row r="156" spans="2:7" s="88" customFormat="1" ht="38.25" x14ac:dyDescent="0.2">
      <c r="B156" s="89"/>
      <c r="C156" s="155" t="s">
        <v>46</v>
      </c>
      <c r="D156" s="90"/>
      <c r="E156" s="154"/>
      <c r="F156" s="46"/>
      <c r="G156" s="95">
        <f t="shared" si="1"/>
        <v>0</v>
      </c>
    </row>
    <row r="157" spans="2:7" s="88" customFormat="1" x14ac:dyDescent="0.2">
      <c r="B157" s="89"/>
      <c r="C157" s="12" t="s">
        <v>60</v>
      </c>
      <c r="D157" s="90" t="s">
        <v>8</v>
      </c>
      <c r="E157" s="154">
        <v>420</v>
      </c>
      <c r="F157" s="46"/>
      <c r="G157" s="95">
        <f t="shared" si="1"/>
        <v>0</v>
      </c>
    </row>
    <row r="158" spans="2:7" s="88" customFormat="1" ht="13.5" customHeight="1" x14ac:dyDescent="0.2">
      <c r="B158" s="89"/>
      <c r="C158" s="12" t="s">
        <v>61</v>
      </c>
      <c r="D158" s="90" t="s">
        <v>8</v>
      </c>
      <c r="E158" s="154">
        <v>167</v>
      </c>
      <c r="F158" s="46"/>
      <c r="G158" s="95">
        <f t="shared" si="1"/>
        <v>0</v>
      </c>
    </row>
    <row r="159" spans="2:7" s="88" customFormat="1" x14ac:dyDescent="0.2">
      <c r="B159" s="89"/>
      <c r="C159" s="12" t="s">
        <v>26</v>
      </c>
      <c r="D159" s="90" t="s">
        <v>8</v>
      </c>
      <c r="E159" s="154">
        <v>400</v>
      </c>
      <c r="F159" s="46"/>
      <c r="G159" s="95">
        <f t="shared" si="1"/>
        <v>0</v>
      </c>
    </row>
    <row r="160" spans="2:7" s="88" customFormat="1" x14ac:dyDescent="0.2">
      <c r="B160" s="89"/>
      <c r="C160" s="12" t="s">
        <v>27</v>
      </c>
      <c r="D160" s="90" t="s">
        <v>8</v>
      </c>
      <c r="E160" s="154">
        <v>160</v>
      </c>
      <c r="F160" s="46"/>
      <c r="G160" s="95">
        <f t="shared" si="1"/>
        <v>0</v>
      </c>
    </row>
    <row r="161" spans="2:7" s="88" customFormat="1" x14ac:dyDescent="0.2">
      <c r="B161" s="89"/>
      <c r="C161" s="12" t="s">
        <v>37</v>
      </c>
      <c r="D161" s="90" t="s">
        <v>8</v>
      </c>
      <c r="E161" s="154">
        <v>400</v>
      </c>
      <c r="F161" s="46"/>
      <c r="G161" s="95">
        <f t="shared" si="1"/>
        <v>0</v>
      </c>
    </row>
    <row r="162" spans="2:7" s="88" customFormat="1" x14ac:dyDescent="0.2">
      <c r="B162" s="89"/>
      <c r="C162" s="12" t="s">
        <v>38</v>
      </c>
      <c r="D162" s="90" t="s">
        <v>8</v>
      </c>
      <c r="E162" s="154">
        <v>160</v>
      </c>
      <c r="F162" s="46"/>
      <c r="G162" s="95">
        <f t="shared" si="1"/>
        <v>0</v>
      </c>
    </row>
    <row r="163" spans="2:7" s="88" customFormat="1" x14ac:dyDescent="0.2">
      <c r="B163" s="89"/>
      <c r="C163" s="12" t="s">
        <v>39</v>
      </c>
      <c r="D163" s="90" t="s">
        <v>8</v>
      </c>
      <c r="E163" s="154">
        <v>480</v>
      </c>
      <c r="F163" s="46"/>
      <c r="G163" s="95">
        <f t="shared" si="1"/>
        <v>0</v>
      </c>
    </row>
    <row r="164" spans="2:7" s="88" customFormat="1" x14ac:dyDescent="0.2">
      <c r="B164" s="89"/>
      <c r="C164" s="12" t="s">
        <v>40</v>
      </c>
      <c r="D164" s="90" t="s">
        <v>8</v>
      </c>
      <c r="E164" s="154">
        <v>164</v>
      </c>
      <c r="F164" s="46"/>
      <c r="G164" s="95">
        <f t="shared" si="1"/>
        <v>0</v>
      </c>
    </row>
    <row r="165" spans="2:7" s="88" customFormat="1" x14ac:dyDescent="0.2">
      <c r="B165" s="89"/>
      <c r="C165" s="12" t="s">
        <v>63</v>
      </c>
      <c r="D165" s="90" t="s">
        <v>8</v>
      </c>
      <c r="E165" s="154">
        <v>110</v>
      </c>
      <c r="F165" s="46"/>
      <c r="G165" s="95">
        <f t="shared" ref="G165:G175" si="16">ROUND(E165*F165,2)</f>
        <v>0</v>
      </c>
    </row>
    <row r="166" spans="2:7" s="88" customFormat="1" x14ac:dyDescent="0.2">
      <c r="B166" s="89"/>
      <c r="C166" s="12"/>
      <c r="D166" s="90"/>
      <c r="E166" s="154"/>
      <c r="F166" s="46"/>
      <c r="G166" s="95">
        <f t="shared" si="16"/>
        <v>0</v>
      </c>
    </row>
    <row r="167" spans="2:7" s="88" customFormat="1" x14ac:dyDescent="0.2">
      <c r="B167" s="89"/>
      <c r="C167" s="12"/>
      <c r="D167" s="90"/>
      <c r="E167" s="4"/>
      <c r="F167" s="46"/>
      <c r="G167" s="95">
        <f t="shared" si="16"/>
        <v>0</v>
      </c>
    </row>
    <row r="168" spans="2:7" s="88" customFormat="1" ht="152.44999999999999" customHeight="1" x14ac:dyDescent="0.2">
      <c r="B168" s="96">
        <f>MAX(B$61:B167)+1</f>
        <v>24</v>
      </c>
      <c r="C168" s="11" t="s">
        <v>291</v>
      </c>
      <c r="D168" s="90"/>
      <c r="E168" s="4"/>
      <c r="F168" s="46"/>
      <c r="G168" s="95">
        <f t="shared" si="16"/>
        <v>0</v>
      </c>
    </row>
    <row r="169" spans="2:7" s="88" customFormat="1" x14ac:dyDescent="0.2">
      <c r="B169" s="89"/>
      <c r="C169" s="12"/>
      <c r="D169" s="104" t="s">
        <v>8</v>
      </c>
      <c r="E169" s="153">
        <v>61</v>
      </c>
      <c r="F169" s="46"/>
      <c r="G169" s="95">
        <f t="shared" si="16"/>
        <v>0</v>
      </c>
    </row>
    <row r="170" spans="2:7" s="88" customFormat="1" x14ac:dyDescent="0.2">
      <c r="B170" s="93"/>
      <c r="D170" s="156"/>
      <c r="F170" s="45"/>
    </row>
    <row r="171" spans="2:7" s="88" customFormat="1" ht="76.5" x14ac:dyDescent="0.2">
      <c r="B171" s="96">
        <f>MAX(B$61:B170)+1</f>
        <v>25</v>
      </c>
      <c r="C171" s="157" t="s">
        <v>292</v>
      </c>
      <c r="D171" s="90"/>
      <c r="E171" s="4"/>
      <c r="F171" s="46"/>
      <c r="G171" s="95">
        <f>ROUND(E171*F171,2)</f>
        <v>0</v>
      </c>
    </row>
    <row r="172" spans="2:7" s="88" customFormat="1" x14ac:dyDescent="0.2">
      <c r="B172" s="89"/>
      <c r="C172" s="12"/>
      <c r="D172" s="90" t="s">
        <v>9</v>
      </c>
      <c r="E172" s="4">
        <v>20</v>
      </c>
      <c r="F172" s="46"/>
      <c r="G172" s="95">
        <f>ROUND(E172*F172,2)</f>
        <v>0</v>
      </c>
    </row>
    <row r="173" spans="2:7" s="88" customFormat="1" x14ac:dyDescent="0.2">
      <c r="B173" s="89"/>
      <c r="C173" s="12"/>
      <c r="D173" s="104"/>
      <c r="E173" s="153"/>
      <c r="F173" s="46"/>
      <c r="G173" s="95">
        <f t="shared" si="16"/>
        <v>0</v>
      </c>
    </row>
    <row r="174" spans="2:7" s="88" customFormat="1" ht="66" x14ac:dyDescent="0.2">
      <c r="B174" s="96">
        <f>MAX(B$61:B173)+1</f>
        <v>26</v>
      </c>
      <c r="C174" s="11" t="s">
        <v>49</v>
      </c>
      <c r="D174" s="104"/>
      <c r="E174" s="153"/>
      <c r="F174" s="46"/>
      <c r="G174" s="95">
        <f t="shared" si="16"/>
        <v>0</v>
      </c>
    </row>
    <row r="175" spans="2:7" s="88" customFormat="1" x14ac:dyDescent="0.2">
      <c r="B175" s="89"/>
      <c r="C175" s="12"/>
      <c r="D175" s="104" t="s">
        <v>8</v>
      </c>
      <c r="E175" s="153">
        <v>850</v>
      </c>
      <c r="F175" s="46"/>
      <c r="G175" s="95">
        <f t="shared" si="16"/>
        <v>0</v>
      </c>
    </row>
    <row r="176" spans="2:7" s="88" customFormat="1" x14ac:dyDescent="0.2">
      <c r="B176" s="89"/>
      <c r="C176" s="12"/>
      <c r="D176" s="104"/>
      <c r="E176" s="153"/>
      <c r="F176" s="46"/>
      <c r="G176" s="153"/>
    </row>
    <row r="177" spans="2:7" s="88" customFormat="1" ht="14.25" customHeight="1" x14ac:dyDescent="0.2">
      <c r="B177" s="83" t="s">
        <v>6</v>
      </c>
      <c r="C177" s="99" t="s">
        <v>12</v>
      </c>
      <c r="D177" s="85"/>
      <c r="E177" s="86"/>
      <c r="F177" s="44"/>
      <c r="G177" s="100">
        <f>SUM(G62:G176)</f>
        <v>0</v>
      </c>
    </row>
    <row r="178" spans="2:7" s="88" customFormat="1" x14ac:dyDescent="0.2">
      <c r="B178" s="158"/>
      <c r="C178" s="79"/>
      <c r="D178" s="90"/>
      <c r="E178" s="4"/>
      <c r="F178" s="46"/>
      <c r="G178" s="101"/>
    </row>
    <row r="179" spans="2:7" s="88" customFormat="1" x14ac:dyDescent="0.2">
      <c r="B179" s="89"/>
      <c r="C179" s="79"/>
      <c r="D179" s="90"/>
      <c r="E179" s="4"/>
      <c r="F179" s="46"/>
      <c r="G179" s="101"/>
    </row>
    <row r="180" spans="2:7" x14ac:dyDescent="0.2">
      <c r="B180" s="83" t="s">
        <v>13</v>
      </c>
      <c r="C180" s="84" t="s">
        <v>316</v>
      </c>
      <c r="D180" s="159"/>
      <c r="E180" s="87"/>
      <c r="F180" s="44"/>
      <c r="G180" s="87"/>
    </row>
    <row r="181" spans="2:7" s="88" customFormat="1" x14ac:dyDescent="0.2">
      <c r="B181" s="89"/>
      <c r="C181" s="160"/>
      <c r="D181" s="161"/>
      <c r="E181" s="162"/>
      <c r="F181" s="52"/>
      <c r="G181" s="163"/>
    </row>
    <row r="182" spans="2:7" s="88" customFormat="1" x14ac:dyDescent="0.2">
      <c r="B182" s="89"/>
      <c r="C182" s="160"/>
      <c r="D182" s="161"/>
      <c r="E182" s="162"/>
      <c r="F182" s="52"/>
      <c r="G182" s="163"/>
    </row>
    <row r="183" spans="2:7" s="88" customFormat="1" x14ac:dyDescent="0.2">
      <c r="B183" s="89"/>
      <c r="C183" s="160"/>
      <c r="D183" s="161"/>
      <c r="E183" s="162"/>
      <c r="F183" s="52"/>
      <c r="G183" s="163"/>
    </row>
    <row r="184" spans="2:7" s="88" customFormat="1" ht="153" x14ac:dyDescent="0.2">
      <c r="B184" s="96">
        <f>MAX(B$183:B183)+1</f>
        <v>1</v>
      </c>
      <c r="C184" s="164" t="s">
        <v>346</v>
      </c>
      <c r="D184" s="161"/>
      <c r="E184" s="162"/>
      <c r="F184" s="52"/>
      <c r="G184" s="163"/>
    </row>
    <row r="185" spans="2:7" s="88" customFormat="1" x14ac:dyDescent="0.2">
      <c r="B185" s="89"/>
      <c r="C185" s="165" t="s">
        <v>68</v>
      </c>
      <c r="D185" s="161" t="s">
        <v>9</v>
      </c>
      <c r="E185" s="162">
        <v>26</v>
      </c>
      <c r="F185" s="52"/>
      <c r="G185" s="95">
        <f t="shared" ref="G185:G186" si="17">ROUND(E185*F185,2)</f>
        <v>0</v>
      </c>
    </row>
    <row r="186" spans="2:7" s="88" customFormat="1" x14ac:dyDescent="0.2">
      <c r="B186" s="89"/>
      <c r="C186" s="165" t="s">
        <v>318</v>
      </c>
      <c r="D186" s="161" t="s">
        <v>29</v>
      </c>
      <c r="E186" s="162">
        <v>160</v>
      </c>
      <c r="F186" s="52"/>
      <c r="G186" s="95">
        <f t="shared" si="17"/>
        <v>0</v>
      </c>
    </row>
    <row r="187" spans="2:7" s="88" customFormat="1" x14ac:dyDescent="0.2">
      <c r="B187" s="89"/>
      <c r="C187" s="160"/>
      <c r="D187" s="161"/>
      <c r="E187" s="162"/>
      <c r="F187" s="52"/>
      <c r="G187" s="163"/>
    </row>
    <row r="188" spans="2:7" s="88" customFormat="1" ht="165.75" x14ac:dyDescent="0.2">
      <c r="B188" s="96">
        <f>MAX(B$183:B187)+1</f>
        <v>2</v>
      </c>
      <c r="C188" s="164" t="s">
        <v>345</v>
      </c>
      <c r="D188" s="161"/>
      <c r="E188" s="162"/>
      <c r="F188" s="52"/>
      <c r="G188" s="163"/>
    </row>
    <row r="189" spans="2:7" s="88" customFormat="1" x14ac:dyDescent="0.2">
      <c r="B189" s="89"/>
      <c r="C189" s="165" t="s">
        <v>68</v>
      </c>
      <c r="D189" s="161" t="s">
        <v>9</v>
      </c>
      <c r="E189" s="162">
        <v>27</v>
      </c>
      <c r="F189" s="52"/>
      <c r="G189" s="95">
        <f t="shared" ref="G189:G192" si="18">ROUND(E189*F189,2)</f>
        <v>0</v>
      </c>
    </row>
    <row r="190" spans="2:7" s="88" customFormat="1" x14ac:dyDescent="0.2">
      <c r="B190" s="89"/>
      <c r="C190" s="165" t="s">
        <v>318</v>
      </c>
      <c r="D190" s="161" t="s">
        <v>29</v>
      </c>
      <c r="E190" s="162">
        <v>320</v>
      </c>
      <c r="F190" s="52"/>
      <c r="G190" s="95">
        <f t="shared" si="18"/>
        <v>0</v>
      </c>
    </row>
    <row r="191" spans="2:7" s="88" customFormat="1" x14ac:dyDescent="0.2">
      <c r="B191" s="89"/>
      <c r="C191" s="165" t="s">
        <v>417</v>
      </c>
      <c r="D191" s="161" t="s">
        <v>4</v>
      </c>
      <c r="E191" s="162">
        <v>2900</v>
      </c>
      <c r="F191" s="52"/>
      <c r="G191" s="95">
        <f t="shared" si="18"/>
        <v>0</v>
      </c>
    </row>
    <row r="192" spans="2:7" s="88" customFormat="1" x14ac:dyDescent="0.2">
      <c r="B192" s="89"/>
      <c r="C192" s="165" t="s">
        <v>69</v>
      </c>
      <c r="D192" s="161" t="s">
        <v>8</v>
      </c>
      <c r="E192" s="162">
        <v>160</v>
      </c>
      <c r="F192" s="52"/>
      <c r="G192" s="95">
        <f t="shared" si="18"/>
        <v>0</v>
      </c>
    </row>
    <row r="193" spans="2:7" s="88" customFormat="1" x14ac:dyDescent="0.2">
      <c r="B193" s="89"/>
      <c r="C193" s="160"/>
      <c r="D193" s="161"/>
      <c r="E193" s="162"/>
      <c r="F193" s="52"/>
      <c r="G193" s="163"/>
    </row>
    <row r="194" spans="2:7" s="88" customFormat="1" ht="153" x14ac:dyDescent="0.2">
      <c r="B194" s="96">
        <f>MAX(B$183:B193)+1</f>
        <v>3</v>
      </c>
      <c r="C194" s="164" t="s">
        <v>418</v>
      </c>
      <c r="D194" s="161"/>
      <c r="E194" s="162"/>
      <c r="F194" s="52"/>
      <c r="G194" s="163"/>
    </row>
    <row r="195" spans="2:7" s="88" customFormat="1" x14ac:dyDescent="0.2">
      <c r="B195" s="89"/>
      <c r="C195" s="165" t="s">
        <v>68</v>
      </c>
      <c r="D195" s="161" t="s">
        <v>9</v>
      </c>
      <c r="E195" s="162">
        <v>16</v>
      </c>
      <c r="F195" s="52"/>
      <c r="G195" s="95">
        <f t="shared" ref="G195:G199" si="19">ROUND(E195*F195,2)</f>
        <v>0</v>
      </c>
    </row>
    <row r="196" spans="2:7" s="88" customFormat="1" x14ac:dyDescent="0.2">
      <c r="B196" s="89"/>
      <c r="C196" s="165" t="s">
        <v>348</v>
      </c>
      <c r="D196" s="161" t="s">
        <v>16</v>
      </c>
      <c r="E196" s="162">
        <v>4800</v>
      </c>
      <c r="F196" s="52"/>
      <c r="G196" s="95">
        <f t="shared" si="19"/>
        <v>0</v>
      </c>
    </row>
    <row r="197" spans="2:7" s="88" customFormat="1" x14ac:dyDescent="0.2">
      <c r="B197" s="89"/>
      <c r="C197" s="165" t="s">
        <v>318</v>
      </c>
      <c r="D197" s="161" t="s">
        <v>29</v>
      </c>
      <c r="E197" s="162">
        <v>320</v>
      </c>
      <c r="F197" s="52"/>
      <c r="G197" s="95">
        <f t="shared" si="19"/>
        <v>0</v>
      </c>
    </row>
    <row r="198" spans="2:7" s="88" customFormat="1" x14ac:dyDescent="0.2">
      <c r="B198" s="89"/>
      <c r="C198" s="165" t="s">
        <v>347</v>
      </c>
      <c r="D198" s="161" t="s">
        <v>4</v>
      </c>
      <c r="E198" s="162">
        <v>2000</v>
      </c>
      <c r="F198" s="52"/>
      <c r="G198" s="95">
        <f t="shared" si="19"/>
        <v>0</v>
      </c>
    </row>
    <row r="199" spans="2:7" s="88" customFormat="1" x14ac:dyDescent="0.2">
      <c r="B199" s="89"/>
      <c r="C199" s="165" t="s">
        <v>69</v>
      </c>
      <c r="D199" s="161" t="s">
        <v>8</v>
      </c>
      <c r="E199" s="162">
        <v>160</v>
      </c>
      <c r="F199" s="52"/>
      <c r="G199" s="95">
        <f t="shared" si="19"/>
        <v>0</v>
      </c>
    </row>
    <row r="200" spans="2:7" s="88" customFormat="1" x14ac:dyDescent="0.2">
      <c r="B200" s="89"/>
      <c r="C200" s="79"/>
      <c r="D200" s="90"/>
      <c r="E200" s="4"/>
      <c r="F200" s="46"/>
      <c r="G200" s="101"/>
    </row>
    <row r="201" spans="2:7" x14ac:dyDescent="0.2">
      <c r="B201" s="83" t="s">
        <v>13</v>
      </c>
      <c r="C201" s="84" t="s">
        <v>317</v>
      </c>
      <c r="D201" s="159"/>
      <c r="E201" s="87"/>
      <c r="F201" s="44"/>
      <c r="G201" s="100">
        <f>SUM(G182:G200)</f>
        <v>0</v>
      </c>
    </row>
    <row r="202" spans="2:7" s="88" customFormat="1" x14ac:dyDescent="0.2">
      <c r="B202" s="89"/>
      <c r="C202" s="79"/>
      <c r="D202" s="90"/>
      <c r="E202" s="4"/>
      <c r="F202" s="46"/>
      <c r="G202" s="101"/>
    </row>
    <row r="203" spans="2:7" s="88" customFormat="1" x14ac:dyDescent="0.2">
      <c r="B203" s="89"/>
      <c r="C203" s="79"/>
      <c r="D203" s="90"/>
      <c r="E203" s="4"/>
      <c r="F203" s="46"/>
      <c r="G203" s="101"/>
    </row>
    <row r="204" spans="2:7" s="88" customFormat="1" x14ac:dyDescent="0.2">
      <c r="B204" s="89"/>
      <c r="C204" s="79"/>
      <c r="D204" s="90"/>
      <c r="E204" s="4"/>
      <c r="F204" s="46"/>
      <c r="G204" s="101"/>
    </row>
    <row r="205" spans="2:7" s="88" customFormat="1" x14ac:dyDescent="0.2">
      <c r="B205" s="83" t="s">
        <v>14</v>
      </c>
      <c r="C205" s="84" t="s">
        <v>319</v>
      </c>
      <c r="D205" s="159"/>
      <c r="E205" s="87"/>
      <c r="F205" s="44"/>
      <c r="G205" s="87"/>
    </row>
    <row r="206" spans="2:7" s="88" customFormat="1" x14ac:dyDescent="0.2">
      <c r="B206" s="89"/>
      <c r="C206" s="79"/>
      <c r="D206" s="90"/>
      <c r="E206" s="4"/>
      <c r="F206" s="46"/>
      <c r="G206" s="101"/>
    </row>
    <row r="207" spans="2:7" s="88" customFormat="1" x14ac:dyDescent="0.2">
      <c r="B207" s="89"/>
      <c r="C207" s="79"/>
      <c r="D207" s="90"/>
      <c r="E207" s="4"/>
      <c r="F207" s="46"/>
      <c r="G207" s="101"/>
    </row>
    <row r="208" spans="2:7" s="88" customFormat="1" ht="25.5" x14ac:dyDescent="0.2">
      <c r="B208" s="118" t="s">
        <v>3</v>
      </c>
      <c r="C208" s="114" t="s">
        <v>321</v>
      </c>
      <c r="D208" s="166"/>
      <c r="E208" s="117"/>
      <c r="F208" s="48"/>
      <c r="G208" s="167"/>
    </row>
    <row r="209" spans="2:7" s="88" customFormat="1" ht="63.75" x14ac:dyDescent="0.2">
      <c r="B209" s="118"/>
      <c r="C209" s="114" t="s">
        <v>322</v>
      </c>
      <c r="D209" s="166"/>
      <c r="E209" s="117"/>
      <c r="F209" s="48"/>
      <c r="G209" s="167"/>
    </row>
    <row r="210" spans="2:7" s="88" customFormat="1" x14ac:dyDescent="0.2">
      <c r="B210" s="118"/>
      <c r="C210" s="114" t="s">
        <v>323</v>
      </c>
      <c r="D210" s="166"/>
      <c r="E210" s="168"/>
      <c r="F210" s="48"/>
      <c r="G210" s="167"/>
    </row>
    <row r="211" spans="2:7" s="88" customFormat="1" ht="38.25" x14ac:dyDescent="0.2">
      <c r="B211" s="118"/>
      <c r="C211" s="114" t="s">
        <v>324</v>
      </c>
      <c r="D211" s="166"/>
      <c r="E211" s="168"/>
      <c r="F211" s="53"/>
      <c r="G211" s="167"/>
    </row>
    <row r="212" spans="2:7" s="88" customFormat="1" x14ac:dyDescent="0.2">
      <c r="B212" s="169"/>
      <c r="C212" s="114"/>
      <c r="D212" s="166" t="s">
        <v>16</v>
      </c>
      <c r="E212" s="134">
        <f>80*100</f>
        <v>8000</v>
      </c>
      <c r="F212" s="48"/>
      <c r="G212" s="117">
        <f t="shared" ref="G212" si="20">ROUND(E212*F212,2)</f>
        <v>0</v>
      </c>
    </row>
    <row r="213" spans="2:7" s="88" customFormat="1" x14ac:dyDescent="0.2">
      <c r="B213" s="89"/>
      <c r="C213" s="79"/>
      <c r="D213" s="90"/>
      <c r="E213" s="4"/>
      <c r="F213" s="46"/>
      <c r="G213" s="101"/>
    </row>
    <row r="214" spans="2:7" s="88" customFormat="1" x14ac:dyDescent="0.2">
      <c r="B214" s="89"/>
      <c r="C214" s="79"/>
      <c r="D214" s="90"/>
      <c r="E214" s="4"/>
      <c r="F214" s="46"/>
      <c r="G214" s="101"/>
    </row>
    <row r="215" spans="2:7" s="88" customFormat="1" x14ac:dyDescent="0.2">
      <c r="B215" s="83" t="s">
        <v>14</v>
      </c>
      <c r="C215" s="84" t="s">
        <v>320</v>
      </c>
      <c r="D215" s="159"/>
      <c r="E215" s="87"/>
      <c r="F215" s="44"/>
      <c r="G215" s="100">
        <f>SUM(G210:G214)</f>
        <v>0</v>
      </c>
    </row>
    <row r="216" spans="2:7" s="88" customFormat="1" x14ac:dyDescent="0.2">
      <c r="B216" s="89"/>
      <c r="C216" s="79"/>
      <c r="D216" s="90"/>
      <c r="E216" s="4"/>
      <c r="F216" s="46"/>
      <c r="G216" s="101"/>
    </row>
    <row r="217" spans="2:7" s="88" customFormat="1" x14ac:dyDescent="0.2">
      <c r="B217" s="89"/>
      <c r="C217" s="79"/>
      <c r="D217" s="90"/>
      <c r="E217" s="4"/>
      <c r="F217" s="46"/>
      <c r="G217" s="101"/>
    </row>
    <row r="218" spans="2:7" s="88" customFormat="1" x14ac:dyDescent="0.2">
      <c r="B218" s="89"/>
      <c r="C218" s="79"/>
      <c r="D218" s="90"/>
      <c r="E218" s="4"/>
      <c r="F218" s="46"/>
      <c r="G218" s="101"/>
    </row>
    <row r="219" spans="2:7" x14ac:dyDescent="0.2">
      <c r="B219" s="170"/>
      <c r="E219" s="121"/>
      <c r="F219" s="46"/>
      <c r="G219" s="11"/>
    </row>
    <row r="220" spans="2:7" x14ac:dyDescent="0.2">
      <c r="B220" s="83" t="s">
        <v>15</v>
      </c>
      <c r="C220" s="84" t="s">
        <v>19</v>
      </c>
      <c r="D220" s="159"/>
      <c r="E220" s="87"/>
      <c r="F220" s="44"/>
      <c r="G220" s="87"/>
    </row>
    <row r="221" spans="2:7" x14ac:dyDescent="0.2">
      <c r="D221" s="5"/>
      <c r="E221" s="171"/>
      <c r="F221" s="46"/>
      <c r="G221" s="4"/>
    </row>
    <row r="222" spans="2:7" x14ac:dyDescent="0.2">
      <c r="D222" s="5"/>
      <c r="E222" s="171"/>
      <c r="F222" s="46"/>
      <c r="G222" s="4"/>
    </row>
    <row r="223" spans="2:7" ht="51" x14ac:dyDescent="0.2">
      <c r="B223" s="96">
        <f>MAX(B$222:B222)+1</f>
        <v>1</v>
      </c>
      <c r="C223" s="157" t="s">
        <v>337</v>
      </c>
      <c r="D223" s="172"/>
      <c r="E223" s="92"/>
      <c r="F223" s="46"/>
      <c r="G223" s="92"/>
    </row>
    <row r="224" spans="2:7" x14ac:dyDescent="0.2">
      <c r="C224" s="173"/>
      <c r="D224" s="5" t="s">
        <v>9</v>
      </c>
      <c r="E224" s="4">
        <v>14</v>
      </c>
      <c r="F224" s="46"/>
      <c r="G224" s="95">
        <f t="shared" ref="G224:G227" si="21">ROUND(E224*F224,2)</f>
        <v>0</v>
      </c>
    </row>
    <row r="225" spans="2:7" x14ac:dyDescent="0.2">
      <c r="C225" s="173"/>
      <c r="D225" s="5"/>
      <c r="F225" s="46"/>
      <c r="G225" s="95">
        <f t="shared" si="21"/>
        <v>0</v>
      </c>
    </row>
    <row r="226" spans="2:7" ht="51" x14ac:dyDescent="0.2">
      <c r="B226" s="96">
        <f>MAX(B$222:B225)+1</f>
        <v>2</v>
      </c>
      <c r="C226" s="173" t="s">
        <v>75</v>
      </c>
      <c r="D226" s="5"/>
      <c r="F226" s="46"/>
      <c r="G226" s="95">
        <f t="shared" si="21"/>
        <v>0</v>
      </c>
    </row>
    <row r="227" spans="2:7" x14ac:dyDescent="0.2">
      <c r="C227" s="173"/>
      <c r="D227" s="5" t="s">
        <v>8</v>
      </c>
      <c r="E227" s="4">
        <v>600</v>
      </c>
      <c r="F227" s="46"/>
      <c r="G227" s="95">
        <f t="shared" si="21"/>
        <v>0</v>
      </c>
    </row>
    <row r="228" spans="2:7" x14ac:dyDescent="0.2">
      <c r="D228" s="5"/>
      <c r="E228" s="171"/>
      <c r="F228" s="46"/>
      <c r="G228" s="4"/>
    </row>
    <row r="229" spans="2:7" x14ac:dyDescent="0.2">
      <c r="B229" s="83" t="s">
        <v>15</v>
      </c>
      <c r="C229" s="174" t="s">
        <v>20</v>
      </c>
      <c r="D229" s="159"/>
      <c r="E229" s="87"/>
      <c r="F229" s="44"/>
      <c r="G229" s="87">
        <f>SUM(G222:G228)</f>
        <v>0</v>
      </c>
    </row>
    <row r="230" spans="2:7" x14ac:dyDescent="0.2">
      <c r="D230" s="5"/>
      <c r="E230" s="171"/>
      <c r="F230" s="46"/>
      <c r="G230" s="4"/>
    </row>
    <row r="231" spans="2:7" x14ac:dyDescent="0.2">
      <c r="B231" s="175"/>
      <c r="C231" s="176"/>
      <c r="D231" s="177"/>
      <c r="E231" s="92"/>
      <c r="F231" s="46"/>
      <c r="G231" s="92"/>
    </row>
    <row r="232" spans="2:7" x14ac:dyDescent="0.2">
      <c r="B232" s="175"/>
      <c r="C232" s="176"/>
      <c r="D232" s="177"/>
      <c r="E232" s="92"/>
      <c r="F232" s="46"/>
      <c r="G232" s="92"/>
    </row>
    <row r="233" spans="2:7" ht="18" customHeight="1" x14ac:dyDescent="0.2">
      <c r="B233" s="178" t="s">
        <v>17</v>
      </c>
      <c r="C233" s="84" t="s">
        <v>21</v>
      </c>
      <c r="D233" s="159"/>
      <c r="E233" s="87"/>
      <c r="F233" s="44"/>
      <c r="G233" s="87"/>
    </row>
    <row r="234" spans="2:7" x14ac:dyDescent="0.2">
      <c r="B234" s="175"/>
      <c r="C234" s="176"/>
      <c r="D234" s="177"/>
      <c r="E234" s="92"/>
      <c r="F234" s="46"/>
      <c r="G234" s="92"/>
    </row>
    <row r="235" spans="2:7" ht="119.45" customHeight="1" x14ac:dyDescent="0.2">
      <c r="B235" s="96">
        <f>MAX(B$234:B234)+1</f>
        <v>1</v>
      </c>
      <c r="C235" s="179" t="s">
        <v>419</v>
      </c>
      <c r="D235" s="180"/>
      <c r="E235" s="66"/>
      <c r="F235" s="46"/>
      <c r="G235" s="66"/>
    </row>
    <row r="236" spans="2:7" x14ac:dyDescent="0.2">
      <c r="C236" s="181" t="s">
        <v>67</v>
      </c>
      <c r="D236" s="180" t="s">
        <v>8</v>
      </c>
      <c r="E236" s="66">
        <v>56</v>
      </c>
      <c r="F236" s="46"/>
      <c r="G236" s="66">
        <f>ROUND(E236*F236,2)</f>
        <v>0</v>
      </c>
    </row>
    <row r="237" spans="2:7" x14ac:dyDescent="0.2">
      <c r="C237" s="182" t="s">
        <v>68</v>
      </c>
      <c r="D237" s="180" t="s">
        <v>9</v>
      </c>
      <c r="E237" s="66">
        <v>1.6</v>
      </c>
      <c r="F237" s="46"/>
      <c r="G237" s="66">
        <f t="shared" ref="G237:G257" si="22">ROUND(E237*F237,2)</f>
        <v>0</v>
      </c>
    </row>
    <row r="238" spans="2:7" x14ac:dyDescent="0.2">
      <c r="C238" s="182" t="s">
        <v>69</v>
      </c>
      <c r="D238" s="180" t="s">
        <v>8</v>
      </c>
      <c r="E238" s="66">
        <v>10.6</v>
      </c>
      <c r="F238" s="46"/>
      <c r="G238" s="66">
        <f t="shared" si="22"/>
        <v>0</v>
      </c>
    </row>
    <row r="239" spans="2:7" x14ac:dyDescent="0.2">
      <c r="C239" s="182" t="s">
        <v>70</v>
      </c>
      <c r="D239" s="180" t="s">
        <v>16</v>
      </c>
      <c r="E239" s="66">
        <v>160</v>
      </c>
      <c r="F239" s="46"/>
      <c r="G239" s="66">
        <f t="shared" si="22"/>
        <v>0</v>
      </c>
    </row>
    <row r="240" spans="2:7" x14ac:dyDescent="0.2">
      <c r="C240" s="182"/>
      <c r="D240" s="180"/>
      <c r="E240" s="66"/>
      <c r="F240" s="46"/>
      <c r="G240" s="66">
        <f t="shared" si="22"/>
        <v>0</v>
      </c>
    </row>
    <row r="241" spans="2:9" ht="38.25" x14ac:dyDescent="0.2">
      <c r="B241" s="96">
        <f>MAX(B$234:B240)+1</f>
        <v>2</v>
      </c>
      <c r="C241" s="179" t="s">
        <v>304</v>
      </c>
      <c r="D241" s="183"/>
      <c r="E241" s="184"/>
      <c r="F241" s="54"/>
      <c r="G241" s="184">
        <f t="shared" si="22"/>
        <v>0</v>
      </c>
    </row>
    <row r="242" spans="2:9" ht="25.5" x14ac:dyDescent="0.2">
      <c r="C242" s="181" t="s">
        <v>421</v>
      </c>
      <c r="D242" s="183"/>
      <c r="E242" s="184"/>
      <c r="F242" s="54"/>
      <c r="G242" s="184">
        <f t="shared" si="22"/>
        <v>0</v>
      </c>
    </row>
    <row r="243" spans="2:9" ht="14.25" customHeight="1" x14ac:dyDescent="0.2">
      <c r="C243" s="181" t="s">
        <v>47</v>
      </c>
      <c r="D243" s="183"/>
      <c r="E243" s="184"/>
      <c r="F243" s="54"/>
      <c r="G243" s="184">
        <f t="shared" si="22"/>
        <v>0</v>
      </c>
    </row>
    <row r="244" spans="2:9" ht="25.5" x14ac:dyDescent="0.2">
      <c r="C244" s="181" t="s">
        <v>48</v>
      </c>
      <c r="D244" s="183"/>
      <c r="E244" s="184"/>
      <c r="F244" s="54"/>
      <c r="G244" s="184">
        <f t="shared" si="22"/>
        <v>0</v>
      </c>
    </row>
    <row r="245" spans="2:9" ht="25.5" x14ac:dyDescent="0.2">
      <c r="C245" s="181" t="s">
        <v>349</v>
      </c>
      <c r="D245" s="183"/>
      <c r="E245" s="184"/>
      <c r="F245" s="54"/>
      <c r="G245" s="184">
        <f t="shared" si="22"/>
        <v>0</v>
      </c>
    </row>
    <row r="246" spans="2:9" ht="51" x14ac:dyDescent="0.2">
      <c r="C246" s="181" t="s">
        <v>420</v>
      </c>
      <c r="D246" s="183"/>
      <c r="E246" s="184"/>
      <c r="F246" s="54"/>
      <c r="G246" s="184">
        <f t="shared" si="22"/>
        <v>0</v>
      </c>
    </row>
    <row r="247" spans="2:9" ht="15" x14ac:dyDescent="0.2">
      <c r="C247" s="181" t="s">
        <v>303</v>
      </c>
      <c r="D247" s="183"/>
      <c r="E247" s="184"/>
      <c r="F247" s="54"/>
      <c r="G247" s="184">
        <f t="shared" si="22"/>
        <v>0</v>
      </c>
    </row>
    <row r="248" spans="2:9" x14ac:dyDescent="0.2">
      <c r="C248" s="185" t="s">
        <v>71</v>
      </c>
      <c r="D248" s="180" t="s">
        <v>8</v>
      </c>
      <c r="E248" s="66">
        <v>260</v>
      </c>
      <c r="F248" s="46"/>
      <c r="G248" s="66">
        <f t="shared" si="22"/>
        <v>0</v>
      </c>
      <c r="I248" s="184"/>
    </row>
    <row r="249" spans="2:9" x14ac:dyDescent="0.2">
      <c r="C249" s="185" t="s">
        <v>26</v>
      </c>
      <c r="D249" s="180" t="s">
        <v>8</v>
      </c>
      <c r="E249" s="66">
        <v>80</v>
      </c>
      <c r="F249" s="46"/>
      <c r="G249" s="66">
        <f t="shared" si="22"/>
        <v>0</v>
      </c>
      <c r="I249" s="184"/>
    </row>
    <row r="250" spans="2:9" x14ac:dyDescent="0.2">
      <c r="C250" s="185" t="s">
        <v>37</v>
      </c>
      <c r="D250" s="180" t="s">
        <v>8</v>
      </c>
      <c r="E250" s="4">
        <v>60</v>
      </c>
      <c r="F250" s="46"/>
      <c r="G250" s="66">
        <f t="shared" si="22"/>
        <v>0</v>
      </c>
      <c r="I250" s="186"/>
    </row>
    <row r="251" spans="2:9" x14ac:dyDescent="0.2">
      <c r="C251" s="185" t="s">
        <v>45</v>
      </c>
      <c r="D251" s="180" t="s">
        <v>8</v>
      </c>
      <c r="E251" s="4">
        <v>80</v>
      </c>
      <c r="F251" s="46"/>
      <c r="G251" s="66">
        <f t="shared" si="22"/>
        <v>0</v>
      </c>
      <c r="I251" s="186"/>
    </row>
    <row r="252" spans="2:9" x14ac:dyDescent="0.2">
      <c r="C252" s="185" t="s">
        <v>350</v>
      </c>
      <c r="D252" s="180" t="s">
        <v>8</v>
      </c>
      <c r="E252" s="66">
        <v>320</v>
      </c>
      <c r="F252" s="46"/>
      <c r="G252" s="66">
        <f t="shared" si="22"/>
        <v>0</v>
      </c>
      <c r="I252" s="184"/>
    </row>
    <row r="253" spans="2:9" x14ac:dyDescent="0.2">
      <c r="C253" s="185" t="s">
        <v>351</v>
      </c>
      <c r="D253" s="180" t="s">
        <v>8</v>
      </c>
      <c r="E253" s="4">
        <v>80</v>
      </c>
      <c r="F253" s="46"/>
      <c r="G253" s="66">
        <f t="shared" si="22"/>
        <v>0</v>
      </c>
    </row>
    <row r="254" spans="2:9" x14ac:dyDescent="0.2">
      <c r="C254" s="185"/>
      <c r="D254" s="98"/>
      <c r="E254" s="66"/>
      <c r="F254" s="46"/>
      <c r="G254" s="66">
        <f t="shared" si="22"/>
        <v>0</v>
      </c>
    </row>
    <row r="255" spans="2:9" ht="242.25" x14ac:dyDescent="0.2">
      <c r="B255" s="96">
        <f>MAX(B$234:B254)+1</f>
        <v>3</v>
      </c>
      <c r="C255" s="187" t="s">
        <v>410</v>
      </c>
      <c r="D255" s="98"/>
      <c r="E255" s="188"/>
      <c r="F255" s="46"/>
      <c r="G255" s="66">
        <f t="shared" si="22"/>
        <v>0</v>
      </c>
    </row>
    <row r="256" spans="2:9" ht="12.75" customHeight="1" x14ac:dyDescent="0.2">
      <c r="C256" s="69"/>
      <c r="D256" s="109" t="s">
        <v>8</v>
      </c>
      <c r="E256" s="188">
        <v>90</v>
      </c>
      <c r="F256" s="46"/>
      <c r="G256" s="66">
        <f t="shared" si="22"/>
        <v>0</v>
      </c>
    </row>
    <row r="257" spans="2:9" x14ac:dyDescent="0.2">
      <c r="C257" s="185"/>
      <c r="D257" s="180"/>
      <c r="F257" s="46"/>
      <c r="G257" s="66">
        <f t="shared" si="22"/>
        <v>0</v>
      </c>
    </row>
    <row r="258" spans="2:9" s="164" customFormat="1" ht="114.75" x14ac:dyDescent="0.2">
      <c r="B258" s="96">
        <f>MAX(B$234:B257)+1</f>
        <v>4</v>
      </c>
      <c r="C258" s="187" t="s">
        <v>411</v>
      </c>
      <c r="D258" s="98"/>
      <c r="E258" s="188"/>
      <c r="F258" s="46"/>
      <c r="G258" s="66">
        <f t="shared" ref="G258:G259" si="23">ROUND(E258*F258,2)</f>
        <v>0</v>
      </c>
    </row>
    <row r="259" spans="2:9" s="164" customFormat="1" x14ac:dyDescent="0.2">
      <c r="B259" s="89"/>
      <c r="C259" s="69"/>
      <c r="D259" s="189" t="s">
        <v>29</v>
      </c>
      <c r="E259" s="190">
        <v>90</v>
      </c>
      <c r="F259" s="46"/>
      <c r="G259" s="4">
        <f t="shared" si="23"/>
        <v>0</v>
      </c>
    </row>
    <row r="260" spans="2:9" x14ac:dyDescent="0.2">
      <c r="B260" s="164"/>
      <c r="C260" s="79"/>
      <c r="D260" s="191"/>
      <c r="F260" s="46"/>
      <c r="G260" s="4"/>
    </row>
    <row r="261" spans="2:9" ht="114.75" x14ac:dyDescent="0.2">
      <c r="B261" s="96">
        <f>MAX(B$234:B260)+1</f>
        <v>5</v>
      </c>
      <c r="C261" s="69" t="s">
        <v>422</v>
      </c>
      <c r="D261" s="192"/>
      <c r="E261" s="11"/>
      <c r="F261" s="46"/>
      <c r="G261" s="95"/>
      <c r="I261" s="193"/>
    </row>
    <row r="262" spans="2:9" ht="11.45" customHeight="1" x14ac:dyDescent="0.2">
      <c r="B262" s="194"/>
      <c r="C262" s="195"/>
      <c r="D262" s="133" t="s">
        <v>4</v>
      </c>
      <c r="E262" s="143">
        <v>120</v>
      </c>
      <c r="F262" s="46"/>
      <c r="G262" s="66">
        <f t="shared" ref="G262:G291" si="24">ROUND(E262*F262,2)</f>
        <v>0</v>
      </c>
    </row>
    <row r="263" spans="2:9" ht="11.45" customHeight="1" x14ac:dyDescent="0.2">
      <c r="B263" s="194"/>
      <c r="C263" s="195"/>
      <c r="D263" s="133"/>
      <c r="E263" s="143"/>
      <c r="F263" s="46"/>
      <c r="G263" s="66"/>
    </row>
    <row r="264" spans="2:9" ht="153" x14ac:dyDescent="0.2">
      <c r="B264" s="96">
        <f>MAX(B$234:B263)+1</f>
        <v>6</v>
      </c>
      <c r="C264" s="69" t="s">
        <v>423</v>
      </c>
      <c r="D264" s="192"/>
      <c r="E264" s="11"/>
      <c r="F264" s="46"/>
      <c r="G264" s="95"/>
    </row>
    <row r="265" spans="2:9" ht="11.45" customHeight="1" x14ac:dyDescent="0.2">
      <c r="B265" s="194"/>
      <c r="C265" s="94"/>
      <c r="D265" s="133" t="s">
        <v>4</v>
      </c>
      <c r="E265" s="143">
        <v>110</v>
      </c>
      <c r="F265" s="46"/>
      <c r="G265" s="66">
        <f t="shared" ref="G265" si="25">ROUND(E265*F265,2)</f>
        <v>0</v>
      </c>
    </row>
    <row r="266" spans="2:9" x14ac:dyDescent="0.2">
      <c r="B266" s="196"/>
      <c r="C266" s="160"/>
      <c r="D266" s="161"/>
      <c r="E266" s="124"/>
      <c r="F266" s="52"/>
      <c r="G266" s="124"/>
    </row>
    <row r="267" spans="2:9" ht="153" x14ac:dyDescent="0.2">
      <c r="B267" s="96">
        <f>MAX(B$234:B266)+1</f>
        <v>7</v>
      </c>
      <c r="C267" s="69" t="s">
        <v>354</v>
      </c>
      <c r="E267" s="66"/>
      <c r="F267" s="46"/>
      <c r="G267" s="66">
        <f t="shared" si="24"/>
        <v>0</v>
      </c>
    </row>
    <row r="268" spans="2:9" x14ac:dyDescent="0.2">
      <c r="B268" s="196"/>
      <c r="D268" s="90" t="s">
        <v>4</v>
      </c>
      <c r="E268" s="66">
        <v>78</v>
      </c>
      <c r="F268" s="46"/>
      <c r="G268" s="66">
        <f t="shared" si="24"/>
        <v>0</v>
      </c>
    </row>
    <row r="269" spans="2:9" x14ac:dyDescent="0.2">
      <c r="B269" s="196"/>
      <c r="E269" s="66"/>
      <c r="F269" s="46"/>
      <c r="G269" s="66">
        <f t="shared" si="24"/>
        <v>0</v>
      </c>
    </row>
    <row r="270" spans="2:9" x14ac:dyDescent="0.2">
      <c r="B270" s="96">
        <f>MAX(B$234:B269)+1</f>
        <v>8</v>
      </c>
      <c r="C270" s="187" t="s">
        <v>285</v>
      </c>
      <c r="E270" s="66"/>
      <c r="F270" s="46"/>
      <c r="G270" s="66">
        <f t="shared" si="24"/>
        <v>0</v>
      </c>
    </row>
    <row r="271" spans="2:9" ht="38.25" x14ac:dyDescent="0.2">
      <c r="B271" s="196"/>
      <c r="C271" s="187" t="s">
        <v>280</v>
      </c>
      <c r="E271" s="66"/>
      <c r="F271" s="46"/>
      <c r="G271" s="66"/>
      <c r="I271" s="197"/>
    </row>
    <row r="272" spans="2:9" ht="25.5" x14ac:dyDescent="0.2">
      <c r="B272" s="196"/>
      <c r="C272" s="187" t="s">
        <v>281</v>
      </c>
      <c r="E272" s="66"/>
      <c r="F272" s="46"/>
      <c r="G272" s="66"/>
      <c r="I272" s="197"/>
    </row>
    <row r="273" spans="2:9" ht="102" x14ac:dyDescent="0.2">
      <c r="B273" s="196"/>
      <c r="C273" s="187" t="s">
        <v>282</v>
      </c>
      <c r="E273" s="66"/>
      <c r="F273" s="46"/>
      <c r="G273" s="66"/>
      <c r="I273" s="197"/>
    </row>
    <row r="274" spans="2:9" ht="51" x14ac:dyDescent="0.2">
      <c r="B274" s="196"/>
      <c r="C274" s="187" t="s">
        <v>284</v>
      </c>
      <c r="E274" s="66"/>
      <c r="F274" s="46"/>
      <c r="G274" s="66"/>
      <c r="I274" s="197"/>
    </row>
    <row r="275" spans="2:9" ht="51" x14ac:dyDescent="0.2">
      <c r="B275" s="196"/>
      <c r="C275" s="187" t="s">
        <v>283</v>
      </c>
      <c r="D275" s="192"/>
      <c r="E275" s="11"/>
      <c r="F275" s="13"/>
      <c r="G275" s="11"/>
    </row>
    <row r="276" spans="2:9" x14ac:dyDescent="0.2">
      <c r="B276" s="196"/>
      <c r="C276" s="185" t="s">
        <v>59</v>
      </c>
      <c r="D276" s="180" t="s">
        <v>8</v>
      </c>
      <c r="E276" s="66">
        <v>180</v>
      </c>
      <c r="F276" s="46"/>
      <c r="G276" s="66">
        <f t="shared" ref="G276:G279" si="26">ROUND(E276*F276,2)</f>
        <v>0</v>
      </c>
    </row>
    <row r="277" spans="2:9" x14ac:dyDescent="0.2">
      <c r="B277" s="196"/>
      <c r="C277" s="185" t="s">
        <v>23</v>
      </c>
      <c r="D277" s="180" t="s">
        <v>8</v>
      </c>
      <c r="E277" s="66">
        <v>360</v>
      </c>
      <c r="F277" s="46"/>
      <c r="G277" s="66">
        <f t="shared" si="26"/>
        <v>0</v>
      </c>
    </row>
    <row r="278" spans="2:9" x14ac:dyDescent="0.2">
      <c r="B278" s="196"/>
      <c r="C278" s="185" t="s">
        <v>352</v>
      </c>
      <c r="D278" s="180" t="s">
        <v>8</v>
      </c>
      <c r="E278" s="4">
        <v>395</v>
      </c>
      <c r="F278" s="46"/>
      <c r="G278" s="66">
        <f t="shared" si="26"/>
        <v>0</v>
      </c>
    </row>
    <row r="279" spans="2:9" x14ac:dyDescent="0.2">
      <c r="B279" s="196"/>
      <c r="C279" s="185" t="s">
        <v>25</v>
      </c>
      <c r="D279" s="180" t="s">
        <v>8</v>
      </c>
      <c r="E279" s="4">
        <v>440</v>
      </c>
      <c r="F279" s="46"/>
      <c r="G279" s="66">
        <f t="shared" si="26"/>
        <v>0</v>
      </c>
    </row>
    <row r="280" spans="2:9" x14ac:dyDescent="0.2">
      <c r="B280" s="196"/>
      <c r="C280" s="185"/>
      <c r="D280" s="180"/>
      <c r="F280" s="46"/>
      <c r="G280" s="66"/>
    </row>
    <row r="281" spans="2:9" ht="25.5" x14ac:dyDescent="0.2">
      <c r="B281" s="96">
        <f>MAX(B$234:B280)+1</f>
        <v>9</v>
      </c>
      <c r="C281" s="197" t="s">
        <v>286</v>
      </c>
      <c r="E281" s="66"/>
      <c r="F281" s="46"/>
      <c r="G281" s="66">
        <f t="shared" si="24"/>
        <v>0</v>
      </c>
      <c r="I281" s="197"/>
    </row>
    <row r="282" spans="2:9" ht="38.25" x14ac:dyDescent="0.2">
      <c r="B282" s="196"/>
      <c r="C282" s="187" t="s">
        <v>287</v>
      </c>
      <c r="E282" s="66"/>
      <c r="F282" s="46"/>
      <c r="G282" s="66"/>
      <c r="I282" s="197"/>
    </row>
    <row r="283" spans="2:9" ht="25.5" x14ac:dyDescent="0.2">
      <c r="B283" s="196"/>
      <c r="C283" s="187" t="s">
        <v>281</v>
      </c>
      <c r="E283" s="66"/>
      <c r="F283" s="46"/>
      <c r="G283" s="66"/>
      <c r="I283" s="197"/>
    </row>
    <row r="284" spans="2:9" ht="102" x14ac:dyDescent="0.2">
      <c r="B284" s="196"/>
      <c r="C284" s="187" t="s">
        <v>288</v>
      </c>
      <c r="E284" s="66"/>
      <c r="F284" s="46"/>
      <c r="G284" s="66"/>
      <c r="I284" s="197"/>
    </row>
    <row r="285" spans="2:9" ht="51" x14ac:dyDescent="0.2">
      <c r="B285" s="196"/>
      <c r="C285" s="187" t="s">
        <v>284</v>
      </c>
      <c r="E285" s="66"/>
      <c r="F285" s="46"/>
      <c r="G285" s="66"/>
      <c r="I285" s="197"/>
    </row>
    <row r="286" spans="2:9" ht="38.25" x14ac:dyDescent="0.2">
      <c r="B286" s="196"/>
      <c r="C286" s="187" t="s">
        <v>289</v>
      </c>
      <c r="E286" s="66"/>
      <c r="F286" s="46"/>
      <c r="G286" s="66"/>
      <c r="I286" s="197"/>
    </row>
    <row r="287" spans="2:9" x14ac:dyDescent="0.2">
      <c r="B287" s="196"/>
      <c r="D287" s="90" t="s">
        <v>8</v>
      </c>
      <c r="E287" s="66">
        <v>170</v>
      </c>
      <c r="F287" s="46"/>
      <c r="G287" s="66">
        <f t="shared" si="24"/>
        <v>0</v>
      </c>
    </row>
    <row r="288" spans="2:9" x14ac:dyDescent="0.2">
      <c r="B288" s="196"/>
      <c r="D288" s="90" t="s">
        <v>8</v>
      </c>
      <c r="E288" s="66">
        <v>170</v>
      </c>
      <c r="F288" s="46"/>
      <c r="G288" s="66">
        <f t="shared" si="24"/>
        <v>0</v>
      </c>
    </row>
    <row r="289" spans="2:7" x14ac:dyDescent="0.2">
      <c r="B289" s="196"/>
      <c r="E289" s="66"/>
      <c r="F289" s="46"/>
      <c r="G289" s="66">
        <f t="shared" si="24"/>
        <v>0</v>
      </c>
    </row>
    <row r="290" spans="2:7" ht="25.5" x14ac:dyDescent="0.2">
      <c r="B290" s="96">
        <f>MAX(B$234:B289)+1</f>
        <v>10</v>
      </c>
      <c r="C290" s="164" t="s">
        <v>306</v>
      </c>
      <c r="D290" s="161"/>
      <c r="E290" s="124"/>
      <c r="F290" s="52"/>
      <c r="G290" s="124">
        <f t="shared" si="24"/>
        <v>0</v>
      </c>
    </row>
    <row r="291" spans="2:7" x14ac:dyDescent="0.2">
      <c r="B291" s="196"/>
      <c r="C291" s="160"/>
      <c r="D291" s="161" t="s">
        <v>9</v>
      </c>
      <c r="E291" s="124">
        <f>3*30</f>
        <v>90</v>
      </c>
      <c r="F291" s="52"/>
      <c r="G291" s="66">
        <f t="shared" si="24"/>
        <v>0</v>
      </c>
    </row>
    <row r="292" spans="2:7" x14ac:dyDescent="0.2">
      <c r="B292" s="196"/>
      <c r="C292" s="160"/>
      <c r="D292" s="161"/>
      <c r="E292" s="124"/>
      <c r="F292" s="52"/>
      <c r="G292" s="66"/>
    </row>
    <row r="293" spans="2:7" x14ac:dyDescent="0.2">
      <c r="C293" s="160"/>
      <c r="D293" s="161"/>
      <c r="E293" s="163"/>
      <c r="F293" s="52"/>
      <c r="G293" s="163"/>
    </row>
    <row r="294" spans="2:7" x14ac:dyDescent="0.2">
      <c r="B294" s="83" t="s">
        <v>17</v>
      </c>
      <c r="C294" s="84" t="s">
        <v>22</v>
      </c>
      <c r="D294" s="159"/>
      <c r="E294" s="87"/>
      <c r="F294" s="44"/>
      <c r="G294" s="87">
        <f>SUM(G235:G293)</f>
        <v>0</v>
      </c>
    </row>
    <row r="295" spans="2:7" x14ac:dyDescent="0.2">
      <c r="F295" s="46"/>
    </row>
    <row r="296" spans="2:7" x14ac:dyDescent="0.2">
      <c r="F296" s="46"/>
    </row>
    <row r="297" spans="2:7" x14ac:dyDescent="0.2">
      <c r="B297" s="198"/>
      <c r="C297" s="14"/>
      <c r="D297" s="199"/>
      <c r="E297" s="200"/>
      <c r="F297" s="55"/>
      <c r="G297" s="201"/>
    </row>
    <row r="298" spans="2:7" x14ac:dyDescent="0.2">
      <c r="B298" s="164"/>
      <c r="C298" s="15"/>
      <c r="D298" s="202"/>
      <c r="E298" s="203"/>
      <c r="F298" s="56"/>
      <c r="G298" s="204"/>
    </row>
    <row r="299" spans="2:7" x14ac:dyDescent="0.2">
      <c r="B299" s="205" t="s">
        <v>18</v>
      </c>
      <c r="C299" s="16" t="s">
        <v>65</v>
      </c>
      <c r="D299" s="206"/>
      <c r="E299" s="207"/>
      <c r="F299" s="57"/>
      <c r="G299" s="208">
        <f>SUM(G297:G298)</f>
        <v>0</v>
      </c>
    </row>
    <row r="300" spans="2:7" x14ac:dyDescent="0.2">
      <c r="B300" s="164"/>
      <c r="C300" s="209"/>
      <c r="D300" s="210"/>
      <c r="E300" s="211"/>
      <c r="F300" s="58"/>
      <c r="G300" s="212"/>
    </row>
    <row r="301" spans="2:7" ht="51" x14ac:dyDescent="0.2">
      <c r="B301" s="96">
        <f>MAX(B$300:B300)+1</f>
        <v>1</v>
      </c>
      <c r="C301" s="209" t="s">
        <v>312</v>
      </c>
      <c r="D301" s="213"/>
      <c r="E301" s="211"/>
      <c r="F301" s="59"/>
      <c r="G301" s="212"/>
    </row>
    <row r="302" spans="2:7" ht="63.75" x14ac:dyDescent="0.2">
      <c r="B302" s="164"/>
      <c r="C302" s="209" t="s">
        <v>307</v>
      </c>
      <c r="D302" s="213"/>
      <c r="E302" s="211"/>
      <c r="F302" s="59"/>
      <c r="G302" s="212"/>
    </row>
    <row r="303" spans="2:7" ht="114.75" x14ac:dyDescent="0.2">
      <c r="B303" s="164"/>
      <c r="C303" s="209" t="s">
        <v>338</v>
      </c>
      <c r="D303" s="213"/>
      <c r="E303" s="211"/>
      <c r="F303" s="59"/>
      <c r="G303" s="212"/>
    </row>
    <row r="304" spans="2:7" ht="63.75" x14ac:dyDescent="0.2">
      <c r="B304" s="164"/>
      <c r="C304" s="209" t="s">
        <v>313</v>
      </c>
      <c r="D304" s="213"/>
      <c r="E304" s="211"/>
      <c r="F304" s="59"/>
      <c r="G304" s="212"/>
    </row>
    <row r="305" spans="2:7" ht="51" x14ac:dyDescent="0.2">
      <c r="B305" s="164"/>
      <c r="C305" s="209" t="s">
        <v>308</v>
      </c>
      <c r="D305" s="213"/>
      <c r="E305" s="211"/>
      <c r="F305" s="59"/>
      <c r="G305" s="212"/>
    </row>
    <row r="306" spans="2:7" ht="114.75" x14ac:dyDescent="0.2">
      <c r="B306" s="164"/>
      <c r="C306" s="209" t="s">
        <v>314</v>
      </c>
      <c r="D306" s="213"/>
      <c r="E306" s="211"/>
      <c r="F306" s="59"/>
      <c r="G306" s="212"/>
    </row>
    <row r="307" spans="2:7" ht="51" x14ac:dyDescent="0.2">
      <c r="B307" s="164"/>
      <c r="C307" s="209" t="s">
        <v>311</v>
      </c>
      <c r="D307" s="213"/>
      <c r="E307" s="211"/>
      <c r="F307" s="59"/>
      <c r="G307" s="212"/>
    </row>
    <row r="308" spans="2:7" x14ac:dyDescent="0.2">
      <c r="B308" s="164"/>
      <c r="C308" s="214" t="s">
        <v>309</v>
      </c>
      <c r="D308" s="213" t="s">
        <v>4</v>
      </c>
      <c r="E308" s="211">
        <v>1</v>
      </c>
      <c r="F308" s="59"/>
      <c r="G308" s="66">
        <f t="shared" ref="G308" si="27">ROUND(E308*F308,2)</f>
        <v>0</v>
      </c>
    </row>
    <row r="309" spans="2:7" x14ac:dyDescent="0.2">
      <c r="B309" s="164"/>
      <c r="C309" s="214" t="s">
        <v>315</v>
      </c>
      <c r="D309" s="133" t="s">
        <v>310</v>
      </c>
      <c r="E309" s="211">
        <v>600</v>
      </c>
      <c r="F309" s="59"/>
      <c r="G309" s="66">
        <f t="shared" ref="G309" si="28">ROUND(E309*F309,2)</f>
        <v>0</v>
      </c>
    </row>
    <row r="310" spans="2:7" x14ac:dyDescent="0.2">
      <c r="B310" s="164"/>
      <c r="C310" s="209"/>
      <c r="D310" s="210"/>
      <c r="E310" s="211"/>
      <c r="F310" s="58"/>
      <c r="G310" s="212"/>
    </row>
    <row r="311" spans="2:7" ht="51" x14ac:dyDescent="0.2">
      <c r="B311" s="96">
        <f>MAX(B$300:B310)+1</f>
        <v>2</v>
      </c>
      <c r="C311" s="69" t="s">
        <v>64</v>
      </c>
      <c r="D311" s="210"/>
      <c r="E311" s="211"/>
      <c r="F311" s="60"/>
      <c r="G311" s="215"/>
    </row>
    <row r="312" spans="2:7" x14ac:dyDescent="0.2">
      <c r="B312" s="216"/>
      <c r="C312" s="217"/>
      <c r="D312" s="210" t="s">
        <v>8</v>
      </c>
      <c r="E312" s="218">
        <v>100</v>
      </c>
      <c r="F312" s="61"/>
      <c r="G312" s="66">
        <f t="shared" ref="G312:G315" si="29">ROUND(E312*F312,2)</f>
        <v>0</v>
      </c>
    </row>
    <row r="313" spans="2:7" x14ac:dyDescent="0.2">
      <c r="B313" s="219"/>
      <c r="C313" s="209"/>
      <c r="D313" s="210"/>
      <c r="E313" s="211"/>
      <c r="F313" s="61"/>
      <c r="G313" s="66">
        <f t="shared" si="29"/>
        <v>0</v>
      </c>
    </row>
    <row r="314" spans="2:7" ht="114.75" x14ac:dyDescent="0.2">
      <c r="B314" s="96">
        <f>MAX(B$300:B313)+1</f>
        <v>3</v>
      </c>
      <c r="C314" s="69" t="s">
        <v>353</v>
      </c>
      <c r="D314" s="210"/>
      <c r="E314" s="211"/>
      <c r="F314" s="61"/>
      <c r="G314" s="66">
        <f t="shared" si="29"/>
        <v>0</v>
      </c>
    </row>
    <row r="315" spans="2:7" x14ac:dyDescent="0.2">
      <c r="B315" s="216"/>
      <c r="C315" s="217"/>
      <c r="D315" s="210" t="s">
        <v>8</v>
      </c>
      <c r="E315" s="218">
        <v>110</v>
      </c>
      <c r="F315" s="61"/>
      <c r="G315" s="66">
        <f t="shared" si="29"/>
        <v>0</v>
      </c>
    </row>
    <row r="316" spans="2:7" x14ac:dyDescent="0.2">
      <c r="B316" s="216"/>
      <c r="C316" s="217"/>
      <c r="D316" s="210"/>
      <c r="E316" s="218"/>
      <c r="F316" s="61"/>
      <c r="G316" s="66"/>
    </row>
    <row r="317" spans="2:7" ht="140.25" x14ac:dyDescent="0.2">
      <c r="B317" s="96">
        <f>MAX(B$300:B316)+1</f>
        <v>4</v>
      </c>
      <c r="C317" s="69" t="s">
        <v>424</v>
      </c>
      <c r="D317" s="210"/>
      <c r="E317" s="211"/>
      <c r="F317" s="61"/>
      <c r="G317" s="66"/>
    </row>
    <row r="318" spans="2:7" x14ac:dyDescent="0.2">
      <c r="B318" s="216"/>
      <c r="C318" s="217"/>
      <c r="D318" s="210" t="s">
        <v>4</v>
      </c>
      <c r="E318" s="218">
        <v>3</v>
      </c>
      <c r="F318" s="61"/>
      <c r="G318" s="66">
        <f t="shared" ref="G318:G319" si="30">ROUND(E318*F318,2)</f>
        <v>0</v>
      </c>
    </row>
    <row r="319" spans="2:7" x14ac:dyDescent="0.2">
      <c r="B319" s="219"/>
      <c r="C319" s="209"/>
      <c r="D319" s="210" t="s">
        <v>425</v>
      </c>
      <c r="E319" s="211">
        <v>1</v>
      </c>
      <c r="F319" s="61"/>
      <c r="G319" s="66">
        <f t="shared" si="30"/>
        <v>0</v>
      </c>
    </row>
    <row r="320" spans="2:7" x14ac:dyDescent="0.2">
      <c r="B320" s="219"/>
      <c r="C320" s="220"/>
      <c r="D320" s="221"/>
      <c r="E320" s="222"/>
      <c r="F320" s="62"/>
      <c r="G320" s="223"/>
    </row>
    <row r="321" spans="2:7" x14ac:dyDescent="0.2">
      <c r="B321" s="205" t="s">
        <v>18</v>
      </c>
      <c r="C321" s="16" t="s">
        <v>66</v>
      </c>
      <c r="D321" s="206"/>
      <c r="E321" s="207"/>
      <c r="F321" s="57">
        <v>0</v>
      </c>
      <c r="G321" s="224">
        <f>SUM(G308:G320)</f>
        <v>0</v>
      </c>
    </row>
    <row r="322" spans="2:7" x14ac:dyDescent="0.2">
      <c r="B322" s="164"/>
    </row>
    <row r="325" spans="2:7" ht="13.9" customHeight="1" x14ac:dyDescent="0.2"/>
  </sheetData>
  <sheetProtection algorithmName="SHA-512" hashValue="C546JSRsYG+swFlFx/R64CBwaFzpc9KNluqABl/KOfQICPc8ZxrRomfO6yNXn2JMfHTv6me9W2G8130ZnVdZ/Q==" saltValue="76LkQZuL5adtw/Zke8R0qQ==" spinCount="100000" sheet="1" objects="1" scenarios="1"/>
  <mergeCells count="5">
    <mergeCell ref="I82:I91"/>
    <mergeCell ref="C3:F3"/>
    <mergeCell ref="C4:G7"/>
    <mergeCell ref="C14:G14"/>
    <mergeCell ref="C15:G15"/>
  </mergeCells>
  <hyperlinks>
    <hyperlink ref="C229" location="TesarskiHOME" display="TESARSKI RADOVI UKUPNO"/>
    <hyperlink ref="C321" location="ParketarskiHOME" display="PARKETARSKI RADOVI UKUPNO"/>
    <hyperlink ref="C299" location="ParketarskiHOME" display="PARKETARSKI RADOVI UKUPNO"/>
  </hyperlinks>
  <pageMargins left="0.94488188976377963" right="0.39370078740157483" top="1.4566929133858268" bottom="1.299212598425197" header="0.59055118110236227" footer="0.47244094488188981"/>
  <pageSetup paperSize="9" orientation="portrait" cellComments="asDisplayed" r:id="rId1"/>
  <headerFooter alignWithMargins="0">
    <oddHeader>&amp;L&amp;G&amp;R&amp;8POSLOVNA ZGRADA Tkalčićeva 19, Zagreb
Oznaka projekta   TD 70/21
    STR.   &amp;P</oddHeader>
  </headerFooter>
  <rowBreaks count="2" manualBreakCount="2">
    <brk id="232" min="1" max="6" man="1"/>
    <brk id="297" min="1"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Layout" zoomScaleNormal="100" zoomScaleSheetLayoutView="100" workbookViewId="0">
      <selection activeCell="C16" sqref="C16"/>
    </sheetView>
  </sheetViews>
  <sheetFormatPr defaultColWidth="9.140625" defaultRowHeight="12.75" x14ac:dyDescent="0.2"/>
  <cols>
    <col min="1" max="1" width="1.85546875" style="1" customWidth="1"/>
    <col min="2" max="2" width="5.42578125" style="1" customWidth="1"/>
    <col min="3" max="3" width="10" style="1" customWidth="1"/>
    <col min="4" max="7" width="9.140625" style="1"/>
    <col min="8" max="8" width="5.42578125" style="1" customWidth="1"/>
    <col min="9" max="9" width="4.7109375" style="1" customWidth="1"/>
    <col min="10" max="10" width="19.85546875" style="3" customWidth="1"/>
    <col min="11" max="16384" width="9.140625" style="1"/>
  </cols>
  <sheetData>
    <row r="1" spans="1:11" ht="12.75" customHeight="1" x14ac:dyDescent="0.3">
      <c r="A1" s="7"/>
      <c r="B1" s="230"/>
      <c r="C1" s="230"/>
      <c r="D1" s="230"/>
      <c r="E1" s="230"/>
      <c r="F1" s="230"/>
      <c r="G1" s="230"/>
      <c r="H1" s="230"/>
      <c r="I1" s="230"/>
      <c r="J1" s="230"/>
    </row>
    <row r="2" spans="1:11" ht="18.75" x14ac:dyDescent="0.3">
      <c r="A2" s="7"/>
      <c r="B2" s="8"/>
      <c r="C2" s="8"/>
      <c r="D2" s="9"/>
      <c r="E2" s="9"/>
      <c r="F2" s="9"/>
      <c r="G2" s="9"/>
      <c r="H2" s="9"/>
      <c r="I2" s="9"/>
      <c r="J2" s="9"/>
      <c r="K2" s="2"/>
    </row>
    <row r="3" spans="1:11" ht="18.75" x14ac:dyDescent="0.3">
      <c r="A3" s="7"/>
      <c r="B3" s="8"/>
      <c r="C3" s="8"/>
      <c r="D3" s="9"/>
      <c r="E3" s="9"/>
      <c r="F3" s="9"/>
      <c r="G3" s="9"/>
      <c r="H3" s="9"/>
      <c r="I3" s="9"/>
      <c r="J3" s="9"/>
      <c r="K3" s="2"/>
    </row>
    <row r="4" spans="1:11" ht="24.6" customHeight="1" x14ac:dyDescent="0.3">
      <c r="A4" s="7"/>
      <c r="B4" s="8" t="s">
        <v>36</v>
      </c>
      <c r="C4" s="8"/>
      <c r="D4" s="9"/>
      <c r="E4" s="9"/>
      <c r="F4" s="9"/>
      <c r="G4" s="9"/>
      <c r="H4" s="9"/>
      <c r="I4" s="9"/>
      <c r="J4" s="9"/>
      <c r="K4" s="2"/>
    </row>
    <row r="5" spans="1:11" ht="24.6" customHeight="1" x14ac:dyDescent="0.3">
      <c r="A5" s="7"/>
      <c r="B5" s="8" t="s">
        <v>1</v>
      </c>
      <c r="C5" s="8" t="s">
        <v>2</v>
      </c>
      <c r="D5" s="9"/>
      <c r="E5" s="9"/>
      <c r="F5" s="9"/>
      <c r="G5" s="9"/>
      <c r="H5" s="9"/>
      <c r="I5" s="9"/>
      <c r="J5" s="9">
        <f>'troskovnik- gradj radovi'!G56</f>
        <v>0</v>
      </c>
      <c r="K5" s="2"/>
    </row>
    <row r="6" spans="1:11" ht="24.6" customHeight="1" x14ac:dyDescent="0.3">
      <c r="A6" s="7"/>
      <c r="B6" s="8" t="s">
        <v>6</v>
      </c>
      <c r="C6" s="8" t="s">
        <v>7</v>
      </c>
      <c r="D6" s="9"/>
      <c r="E6" s="9"/>
      <c r="F6" s="9"/>
      <c r="G6" s="9"/>
      <c r="H6" s="9"/>
      <c r="I6" s="9"/>
      <c r="J6" s="9">
        <f>'troskovnik- gradj radovi'!G177</f>
        <v>0</v>
      </c>
      <c r="K6" s="2"/>
    </row>
    <row r="7" spans="1:11" ht="24.6" customHeight="1" x14ac:dyDescent="0.3">
      <c r="A7" s="7"/>
      <c r="B7" s="8" t="s">
        <v>13</v>
      </c>
      <c r="C7" s="8" t="s">
        <v>316</v>
      </c>
      <c r="D7" s="9"/>
      <c r="E7" s="9"/>
      <c r="F7" s="9"/>
      <c r="G7" s="9"/>
      <c r="H7" s="9"/>
      <c r="I7" s="9"/>
      <c r="J7" s="9">
        <f>'troskovnik- gradj radovi'!G201</f>
        <v>0</v>
      </c>
      <c r="K7" s="2"/>
    </row>
    <row r="8" spans="1:11" ht="24.6" customHeight="1" x14ac:dyDescent="0.3">
      <c r="A8" s="7"/>
      <c r="B8" s="7" t="s">
        <v>14</v>
      </c>
      <c r="C8" s="8" t="s">
        <v>319</v>
      </c>
      <c r="D8" s="9"/>
      <c r="E8" s="9"/>
      <c r="F8" s="9"/>
      <c r="G8" s="9"/>
      <c r="H8" s="9"/>
      <c r="I8" s="9"/>
      <c r="J8" s="9">
        <f>'troskovnik- gradj radovi'!G215</f>
        <v>0</v>
      </c>
      <c r="K8" s="2"/>
    </row>
    <row r="9" spans="1:11" ht="24.6" customHeight="1" x14ac:dyDescent="0.3">
      <c r="A9" s="7"/>
      <c r="B9" s="8" t="s">
        <v>15</v>
      </c>
      <c r="C9" s="8" t="s">
        <v>19</v>
      </c>
      <c r="D9" s="9"/>
      <c r="E9" s="9"/>
      <c r="F9" s="9"/>
      <c r="G9" s="9"/>
      <c r="H9" s="9"/>
      <c r="I9" s="9"/>
      <c r="J9" s="9">
        <f>'troskovnik- gradj radovi'!G229</f>
        <v>0</v>
      </c>
      <c r="K9" s="2"/>
    </row>
    <row r="10" spans="1:11" ht="24.6" customHeight="1" x14ac:dyDescent="0.3">
      <c r="A10" s="7"/>
      <c r="B10" s="8" t="s">
        <v>17</v>
      </c>
      <c r="C10" s="8" t="s">
        <v>21</v>
      </c>
      <c r="D10" s="9"/>
      <c r="E10" s="9"/>
      <c r="F10" s="9"/>
      <c r="G10" s="9"/>
      <c r="H10" s="9"/>
      <c r="I10" s="9"/>
      <c r="J10" s="9">
        <f>'troskovnik- gradj radovi'!G294</f>
        <v>0</v>
      </c>
      <c r="K10" s="2"/>
    </row>
    <row r="11" spans="1:11" ht="24.6" customHeight="1" x14ac:dyDescent="0.3">
      <c r="A11" s="7"/>
      <c r="B11" s="19" t="s">
        <v>18</v>
      </c>
      <c r="C11" s="17" t="s">
        <v>65</v>
      </c>
      <c r="D11" s="17"/>
      <c r="E11" s="17"/>
      <c r="F11" s="17"/>
      <c r="G11" s="17"/>
      <c r="H11" s="17"/>
      <c r="I11" s="17"/>
      <c r="J11" s="18">
        <f>'troskovnik- gradj radovi'!G321</f>
        <v>0</v>
      </c>
      <c r="K11" s="2"/>
    </row>
    <row r="12" spans="1:11" ht="24.6" customHeight="1" x14ac:dyDescent="0.3">
      <c r="B12" s="7"/>
      <c r="C12" s="7" t="s">
        <v>260</v>
      </c>
      <c r="D12" s="7"/>
      <c r="E12" s="7"/>
      <c r="F12" s="7"/>
      <c r="G12" s="7"/>
      <c r="H12" s="7"/>
      <c r="I12" s="7"/>
      <c r="J12" s="10">
        <f>SUM(J5:J11)</f>
        <v>0</v>
      </c>
    </row>
    <row r="13" spans="1:11" ht="24.6" customHeight="1" x14ac:dyDescent="0.3">
      <c r="B13" s="7"/>
      <c r="C13" s="7"/>
      <c r="D13" s="7"/>
      <c r="E13" s="7"/>
      <c r="F13" s="7"/>
      <c r="G13" s="7"/>
      <c r="H13" s="7"/>
      <c r="I13" s="7"/>
      <c r="J13" s="10"/>
    </row>
    <row r="14" spans="1:11" ht="24.6" customHeight="1" x14ac:dyDescent="0.3">
      <c r="A14" s="7"/>
      <c r="B14" s="7"/>
      <c r="C14" s="7" t="s">
        <v>34</v>
      </c>
      <c r="D14" s="7"/>
      <c r="E14" s="7"/>
      <c r="F14" s="7"/>
      <c r="G14" s="7"/>
      <c r="H14" s="7"/>
      <c r="I14" s="7"/>
      <c r="J14" s="10">
        <f>J12*0.25</f>
        <v>0</v>
      </c>
    </row>
    <row r="15" spans="1:11" ht="24.6" customHeight="1" x14ac:dyDescent="0.3">
      <c r="A15" s="7"/>
      <c r="B15" s="7"/>
      <c r="C15" s="7" t="s">
        <v>35</v>
      </c>
      <c r="D15" s="7"/>
      <c r="E15" s="7"/>
      <c r="F15" s="7"/>
      <c r="G15" s="7"/>
      <c r="H15" s="7"/>
      <c r="I15" s="7"/>
      <c r="J15" s="10">
        <f>SUM(J12:J14)</f>
        <v>0</v>
      </c>
    </row>
    <row r="16" spans="1:11" ht="24.6" customHeight="1" x14ac:dyDescent="0.3">
      <c r="A16" s="7"/>
      <c r="B16" s="7"/>
      <c r="C16" s="7"/>
      <c r="D16" s="7"/>
      <c r="E16" s="7"/>
      <c r="F16" s="7"/>
      <c r="G16" s="7"/>
      <c r="H16" s="7"/>
      <c r="I16" s="7"/>
      <c r="J16" s="10"/>
    </row>
    <row r="17" spans="1:10" ht="18.75" x14ac:dyDescent="0.3">
      <c r="A17" s="7"/>
      <c r="B17" s="7"/>
      <c r="C17" s="7"/>
      <c r="D17" s="7"/>
      <c r="E17" s="7"/>
      <c r="F17" s="7"/>
      <c r="G17" s="7"/>
      <c r="H17" s="7"/>
      <c r="I17" s="7"/>
      <c r="J17" s="10"/>
    </row>
  </sheetData>
  <mergeCells count="1">
    <mergeCell ref="B1:J1"/>
  </mergeCells>
  <pageMargins left="0.75" right="0.75" top="1" bottom="1" header="0.5" footer="0.5"/>
  <pageSetup paperSize="9" orientation="portrait" r:id="rId1"/>
  <headerFooter alignWithMargins="0">
    <oddHeader xml:space="preserve">&amp;L&amp;G&amp;RPOSLOVNA ZGRADA Tkalčićeva 19, Zagreb
Oznaka projekta   TD 70/21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Opći uvjeti</vt:lpstr>
      <vt:lpstr>troskovnik- gradj radovi</vt:lpstr>
      <vt:lpstr>rekapitulacija</vt:lpstr>
      <vt:lpstr>'troskovnik- gradj radovi'!Ispis_naslova</vt:lpstr>
      <vt:lpstr>'troskovnik- gradj radovi'!Podrucje_ispisa</vt:lpstr>
      <vt:lpstr>Pripremni</vt:lpstr>
      <vt:lpstr>pripremniUKUPNO</vt:lpstr>
      <vt:lpstr>Rušenje</vt:lpstr>
      <vt:lpstr>Tesarski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Ivana Križanić Delišimunović</cp:lastModifiedBy>
  <cp:lastPrinted>2021-08-03T06:35:22Z</cp:lastPrinted>
  <dcterms:created xsi:type="dcterms:W3CDTF">2020-04-08T17:41:40Z</dcterms:created>
  <dcterms:modified xsi:type="dcterms:W3CDTF">2026-04-29T07:33:47Z</dcterms:modified>
</cp:coreProperties>
</file>